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35" yWindow="-15" windowWidth="14295" windowHeight="12645"/>
  </bookViews>
  <sheets>
    <sheet name="2018-19" sheetId="1" r:id="rId1"/>
    <sheet name="Sheet2" sheetId="2" r:id="rId2"/>
    <sheet name="Sheet3" sheetId="3" r:id="rId3"/>
  </sheets>
  <definedNames>
    <definedName name="_xlnm.Print_Area" localSheetId="0">'2018-19'!$A$1:$G$112</definedName>
  </definedNames>
  <calcPr calcId="145621"/>
</workbook>
</file>

<file path=xl/calcChain.xml><?xml version="1.0" encoding="utf-8"?>
<calcChain xmlns="http://schemas.openxmlformats.org/spreadsheetml/2006/main">
  <c r="B20" i="1" l="1"/>
  <c r="C13" i="1" l="1"/>
  <c r="C17" i="1"/>
  <c r="C7" i="1"/>
  <c r="F9" i="1" l="1"/>
  <c r="F10" i="1"/>
  <c r="F11" i="1"/>
  <c r="F12" i="1"/>
  <c r="F13" i="1"/>
  <c r="F14" i="1"/>
  <c r="F15" i="1"/>
  <c r="F16" i="1"/>
  <c r="F17" i="1"/>
  <c r="F18" i="1"/>
  <c r="F19" i="1"/>
  <c r="F8" i="1"/>
  <c r="F7" i="1"/>
  <c r="E8" i="1"/>
  <c r="E9" i="1"/>
  <c r="E10" i="1"/>
  <c r="E11" i="1"/>
  <c r="E12" i="1"/>
  <c r="E13" i="1"/>
  <c r="E14" i="1"/>
  <c r="E16" i="1"/>
  <c r="E17" i="1"/>
  <c r="E18" i="1"/>
  <c r="E7" i="1"/>
  <c r="G5" i="1"/>
  <c r="F5" i="1"/>
  <c r="E5" i="1"/>
  <c r="D5" i="1"/>
  <c r="C5" i="1"/>
  <c r="B5" i="1"/>
  <c r="I22" i="1"/>
  <c r="J22" i="1" s="1"/>
  <c r="J20" i="1"/>
  <c r="K19" i="1"/>
  <c r="K18" i="1"/>
  <c r="K17" i="1"/>
  <c r="K16" i="1"/>
  <c r="K15" i="1"/>
  <c r="I20" i="1"/>
  <c r="K14" i="1"/>
  <c r="K13" i="1"/>
  <c r="K12" i="1"/>
  <c r="K11" i="1"/>
  <c r="K10" i="1"/>
  <c r="K9" i="1"/>
  <c r="K8" i="1"/>
  <c r="K7" i="1"/>
  <c r="K20" i="1" l="1"/>
  <c r="M15" i="1"/>
  <c r="E15" i="1" s="1"/>
  <c r="Q22" i="1" l="1"/>
  <c r="R22" i="1" s="1"/>
  <c r="M22" i="1"/>
  <c r="N22" i="1" s="1"/>
  <c r="N20" i="1" l="1"/>
  <c r="M20" i="1"/>
  <c r="O8" i="1"/>
  <c r="O9" i="1"/>
  <c r="O10" i="1"/>
  <c r="O11" i="1"/>
  <c r="O12" i="1"/>
  <c r="O13" i="1"/>
  <c r="O14" i="1"/>
  <c r="O15" i="1"/>
  <c r="O16" i="1"/>
  <c r="O17" i="1"/>
  <c r="O18" i="1"/>
  <c r="O19" i="1"/>
  <c r="O7" i="1"/>
  <c r="D19" i="1"/>
  <c r="D7" i="1"/>
  <c r="G19" i="1"/>
  <c r="G15" i="1"/>
  <c r="G16" i="1"/>
  <c r="G17" i="1"/>
  <c r="G18" i="1"/>
  <c r="D16" i="1" l="1"/>
  <c r="D12" i="1"/>
  <c r="D8" i="1"/>
  <c r="D15" i="1"/>
  <c r="G10" i="1"/>
  <c r="D17" i="1"/>
  <c r="D13" i="1"/>
  <c r="D9" i="1"/>
  <c r="D18" i="1"/>
  <c r="D14" i="1"/>
  <c r="D10" i="1"/>
  <c r="D11" i="1"/>
  <c r="G12" i="1"/>
  <c r="G8" i="1"/>
  <c r="G13" i="1"/>
  <c r="G9" i="1"/>
  <c r="G14" i="1"/>
  <c r="G7" i="1"/>
  <c r="F20" i="1"/>
  <c r="G11" i="1"/>
  <c r="O20" i="1"/>
  <c r="C20" i="1"/>
  <c r="E20" i="1"/>
  <c r="D20" i="1" l="1"/>
  <c r="G20" i="1"/>
</calcChain>
</file>

<file path=xl/sharedStrings.xml><?xml version="1.0" encoding="utf-8"?>
<sst xmlns="http://schemas.openxmlformats.org/spreadsheetml/2006/main" count="48" uniqueCount="32">
  <si>
    <t>Total</t>
  </si>
  <si>
    <t>Amenities</t>
  </si>
  <si>
    <t>Axminster Town Council</t>
  </si>
  <si>
    <t>Council Tax Discount Grant</t>
  </si>
  <si>
    <t>£</t>
  </si>
  <si>
    <t>£000</t>
  </si>
  <si>
    <t>Allotments</t>
  </si>
  <si>
    <t>Loan repayments</t>
  </si>
  <si>
    <t>Parish Precepts exceeding £140,000</t>
  </si>
  <si>
    <t>2015/16 Gross Expenditure</t>
  </si>
  <si>
    <t>2015/16 Income</t>
  </si>
  <si>
    <t>2015/16 Net Expenditure</t>
  </si>
  <si>
    <t>2016/17 Gross Expenditure</t>
  </si>
  <si>
    <t>2016/17 Income</t>
  </si>
  <si>
    <t>2016/17 Net Expenditure</t>
  </si>
  <si>
    <t>Other</t>
  </si>
  <si>
    <t>2017/18 Income</t>
  </si>
  <si>
    <t>2017/18 Gross Expenditure</t>
  </si>
  <si>
    <t>Administration</t>
  </si>
  <si>
    <t>Cemeteries</t>
  </si>
  <si>
    <t>Donations</t>
  </si>
  <si>
    <t>Employment</t>
  </si>
  <si>
    <t>Guildhall</t>
  </si>
  <si>
    <t>Old courthouse</t>
  </si>
  <si>
    <t>Pippins</t>
  </si>
  <si>
    <t>Special projects</t>
  </si>
  <si>
    <t>2017/18 Net Expenditure</t>
  </si>
  <si>
    <t>2018/19 Gross Expenditure</t>
  </si>
  <si>
    <t>2018/19 Income</t>
  </si>
  <si>
    <t>2018/19 Net Expenditure</t>
  </si>
  <si>
    <t>This represents Council Tax Band "D" of annual cost of £78.56, an increase  of £4.73 from 2017/18.</t>
  </si>
  <si>
    <t>Miss H Kirkcaldie - Town Clerk,  Axminster Town Council, The Guildhall, West St, Axminster EX13 5NX clerk@axminstertowncouncil.gov.uk    www.axminstertowncouncil.gov.uk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</si>
</sst>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0.0%"/>
    <numFmt numFmtId="167" formatCode="&quot; &quot;#,##0.00&quot; &quot;;&quot;-&quot;#,##0.00&quot; &quot;;&quot; -&quot;#&quot; &quot;;&quot; &quot;@&quot; &quot;"/>
  </numFmts>
  <fonts count="13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2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6" fontId="5" fillId="2" borderId="9" xfId="0" quotePrefix="1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165" fontId="5" fillId="0" borderId="5" xfId="0" applyNumberFormat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5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6" fontId="5" fillId="0" borderId="3" xfId="0" quotePrefix="1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6" fontId="5" fillId="0" borderId="5" xfId="0" quotePrefix="1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6" fontId="5" fillId="2" borderId="3" xfId="0" quotePrefix="1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6" fontId="5" fillId="2" borderId="5" xfId="0" quotePrefix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Alignment="1">
      <alignment vertical="center"/>
    </xf>
    <xf numFmtId="43" fontId="3" fillId="0" borderId="0" xfId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0" xfId="2" applyNumberFormat="1" applyFont="1" applyFill="1" applyAlignment="1">
      <alignment vertical="center"/>
    </xf>
    <xf numFmtId="43" fontId="3" fillId="2" borderId="0" xfId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6" fontId="5" fillId="3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Alignment="1">
      <alignment horizontal="center" vertical="center" wrapText="1"/>
    </xf>
    <xf numFmtId="166" fontId="4" fillId="2" borderId="0" xfId="2" applyNumberFormat="1" applyFont="1" applyFill="1" applyAlignment="1">
      <alignment vertical="center"/>
    </xf>
    <xf numFmtId="165" fontId="5" fillId="2" borderId="9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4" fillId="4" borderId="10" xfId="0" applyNumberFormat="1" applyFont="1" applyFill="1" applyBorder="1" applyAlignment="1">
      <alignment horizontal="left" vertical="center" wrapText="1"/>
    </xf>
    <xf numFmtId="165" fontId="4" fillId="4" borderId="11" xfId="0" applyNumberFormat="1" applyFont="1" applyFill="1" applyBorder="1" applyAlignment="1">
      <alignment horizontal="left" vertical="center" wrapText="1"/>
    </xf>
    <xf numFmtId="165" fontId="4" fillId="4" borderId="1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5" fillId="4" borderId="8" xfId="0" applyNumberFormat="1" applyFont="1" applyFill="1" applyBorder="1" applyAlignment="1">
      <alignment horizontal="left" vertical="center" wrapText="1"/>
    </xf>
    <xf numFmtId="165" fontId="5" fillId="4" borderId="13" xfId="0" applyNumberFormat="1" applyFont="1" applyFill="1" applyBorder="1" applyAlignment="1">
      <alignment horizontal="left" vertical="center" wrapText="1"/>
    </xf>
    <xf numFmtId="165" fontId="5" fillId="4" borderId="14" xfId="0" applyNumberFormat="1" applyFont="1" applyFill="1" applyBorder="1" applyAlignment="1">
      <alignment horizontal="left" vertical="center" wrapText="1"/>
    </xf>
    <xf numFmtId="6" fontId="5" fillId="0" borderId="0" xfId="0" quotePrefix="1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166" fontId="4" fillId="0" borderId="0" xfId="2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3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6" fontId="4" fillId="0" borderId="0" xfId="2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43" fontId="4" fillId="0" borderId="0" xfId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quotePrefix="1" applyNumberFormat="1" applyFont="1" applyFill="1" applyBorder="1" applyAlignment="1">
      <alignment horizontal="center" vertical="center" wrapText="1"/>
    </xf>
    <xf numFmtId="165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Excel Built-in Comma 1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171"/>
  <sheetViews>
    <sheetView tabSelected="1" topLeftCell="A5" zoomScaleNormal="100" workbookViewId="0">
      <pane xSplit="1" topLeftCell="L1" activePane="topRight" state="frozen"/>
      <selection pane="topRight" activeCell="G25" sqref="G25"/>
    </sheetView>
  </sheetViews>
  <sheetFormatPr defaultColWidth="24.140625" defaultRowHeight="14.25" x14ac:dyDescent="0.25"/>
  <cols>
    <col min="1" max="1" width="43.7109375" style="3" customWidth="1"/>
    <col min="2" max="2" width="18.5703125" style="35" customWidth="1"/>
    <col min="3" max="3" width="14.7109375" style="35" customWidth="1"/>
    <col min="4" max="4" width="16" style="35" customWidth="1"/>
    <col min="5" max="5" width="18.5703125" style="1" customWidth="1"/>
    <col min="6" max="6" width="14.28515625" style="1" customWidth="1"/>
    <col min="7" max="7" width="19.7109375" style="1" customWidth="1"/>
    <col min="8" max="8" width="20.42578125" style="32" customWidth="1"/>
    <col min="9" max="9" width="20.85546875" style="31" customWidth="1"/>
    <col min="10" max="10" width="18.42578125" style="31" customWidth="1"/>
    <col min="11" max="11" width="20.28515625" style="31" customWidth="1"/>
    <col min="12" max="12" width="20.42578125" style="2" customWidth="1"/>
    <col min="13" max="13" width="20.85546875" style="31" customWidth="1"/>
    <col min="14" max="14" width="18.28515625" style="31" customWidth="1"/>
    <col min="15" max="15" width="20.28515625" style="31" customWidth="1"/>
    <col min="16" max="16" width="7.7109375" style="32" customWidth="1"/>
    <col min="17" max="17" width="20.85546875" style="1" customWidth="1"/>
    <col min="18" max="18" width="15.5703125" style="1" customWidth="1"/>
    <col min="19" max="19" width="20.28515625" style="1" customWidth="1"/>
    <col min="20" max="20" width="4.5703125" style="1" customWidth="1"/>
    <col min="21" max="21" width="20.85546875" style="15" customWidth="1"/>
    <col min="22" max="22" width="15.5703125" style="15" customWidth="1"/>
    <col min="23" max="23" width="20.28515625" style="15" customWidth="1"/>
    <col min="24" max="24" width="5.140625" style="2" customWidth="1"/>
    <col min="25" max="16384" width="24.140625" style="1"/>
  </cols>
  <sheetData>
    <row r="2" spans="1:24" ht="41.25" customHeight="1" x14ac:dyDescent="0.25">
      <c r="A2" s="80" t="s">
        <v>8</v>
      </c>
      <c r="B2" s="80"/>
      <c r="C2" s="80"/>
      <c r="D2" s="80"/>
      <c r="E2" s="80"/>
      <c r="F2" s="80"/>
      <c r="G2" s="80"/>
      <c r="I2" s="46"/>
      <c r="J2" s="32"/>
      <c r="M2" s="46"/>
      <c r="N2" s="32"/>
      <c r="Q2" s="9"/>
      <c r="R2" s="31"/>
      <c r="S2" s="31"/>
      <c r="U2" s="9"/>
      <c r="V2" s="31"/>
      <c r="W2" s="31"/>
      <c r="X2" s="16"/>
    </row>
    <row r="3" spans="1:24" ht="15" customHeight="1" x14ac:dyDescent="0.25"/>
    <row r="4" spans="1:24" s="15" customFormat="1" ht="15" customHeight="1" thickBot="1" x14ac:dyDescent="0.3">
      <c r="A4" s="3"/>
      <c r="B4" s="35"/>
      <c r="C4" s="35"/>
      <c r="D4" s="35"/>
      <c r="H4" s="32"/>
      <c r="I4" s="31"/>
      <c r="J4" s="31"/>
      <c r="K4" s="31"/>
      <c r="L4" s="2"/>
      <c r="M4" s="31"/>
      <c r="N4" s="31"/>
      <c r="O4" s="31"/>
      <c r="P4" s="32"/>
      <c r="X4" s="2"/>
    </row>
    <row r="5" spans="1:24" ht="30" customHeight="1" x14ac:dyDescent="0.25">
      <c r="A5" s="24" t="s">
        <v>2</v>
      </c>
      <c r="B5" s="43" t="str">
        <f>I5</f>
        <v>2018/19 Gross Expenditure</v>
      </c>
      <c r="C5" s="43" t="str">
        <f>J5</f>
        <v>2018/19 Income</v>
      </c>
      <c r="D5" s="43" t="str">
        <f>K5</f>
        <v>2018/19 Net Expenditure</v>
      </c>
      <c r="E5" s="51" t="str">
        <f>M5</f>
        <v>2017/18 Gross Expenditure</v>
      </c>
      <c r="F5" s="51" t="str">
        <f>N5</f>
        <v>2017/18 Income</v>
      </c>
      <c r="G5" s="51" t="str">
        <f>O5</f>
        <v>2017/18 Net Expenditure</v>
      </c>
      <c r="H5" s="37"/>
      <c r="I5" s="62" t="s">
        <v>27</v>
      </c>
      <c r="J5" s="62" t="s">
        <v>28</v>
      </c>
      <c r="K5" s="8" t="s">
        <v>29</v>
      </c>
      <c r="L5" s="19"/>
      <c r="M5" s="48" t="s">
        <v>17</v>
      </c>
      <c r="N5" s="48" t="s">
        <v>16</v>
      </c>
      <c r="O5" s="48" t="s">
        <v>26</v>
      </c>
      <c r="P5" s="73"/>
      <c r="Q5" s="48" t="s">
        <v>12</v>
      </c>
      <c r="R5" s="48" t="s">
        <v>13</v>
      </c>
      <c r="S5" s="48" t="s">
        <v>14</v>
      </c>
      <c r="T5" s="76"/>
      <c r="U5" s="48" t="s">
        <v>9</v>
      </c>
      <c r="V5" s="48" t="s">
        <v>10</v>
      </c>
      <c r="W5" s="48" t="s">
        <v>11</v>
      </c>
      <c r="X5" s="17"/>
    </row>
    <row r="6" spans="1:24" s="15" customFormat="1" ht="15.75" thickBot="1" x14ac:dyDescent="0.3">
      <c r="A6" s="23"/>
      <c r="B6" s="44" t="s">
        <v>5</v>
      </c>
      <c r="C6" s="44" t="s">
        <v>5</v>
      </c>
      <c r="D6" s="44" t="s">
        <v>5</v>
      </c>
      <c r="E6" s="52" t="s">
        <v>5</v>
      </c>
      <c r="F6" s="52" t="s">
        <v>5</v>
      </c>
      <c r="G6" s="52" t="s">
        <v>5</v>
      </c>
      <c r="H6" s="37"/>
      <c r="I6" s="63" t="s">
        <v>4</v>
      </c>
      <c r="J6" s="63" t="s">
        <v>4</v>
      </c>
      <c r="K6" s="42" t="s">
        <v>4</v>
      </c>
      <c r="L6" s="19"/>
      <c r="M6" s="49" t="s">
        <v>4</v>
      </c>
      <c r="N6" s="49" t="s">
        <v>4</v>
      </c>
      <c r="O6" s="49" t="s">
        <v>4</v>
      </c>
      <c r="P6" s="10"/>
      <c r="Q6" s="49" t="s">
        <v>4</v>
      </c>
      <c r="R6" s="49" t="s">
        <v>4</v>
      </c>
      <c r="S6" s="49" t="s">
        <v>4</v>
      </c>
      <c r="T6" s="76"/>
      <c r="U6" s="49" t="s">
        <v>4</v>
      </c>
      <c r="V6" s="49" t="s">
        <v>4</v>
      </c>
      <c r="W6" s="49" t="s">
        <v>4</v>
      </c>
      <c r="X6" s="17"/>
    </row>
    <row r="7" spans="1:24" s="15" customFormat="1" ht="15" x14ac:dyDescent="0.25">
      <c r="A7" s="26" t="s">
        <v>18</v>
      </c>
      <c r="B7" s="38">
        <v>27</v>
      </c>
      <c r="C7" s="38">
        <f>ROUND(J7/1000,0)</f>
        <v>0</v>
      </c>
      <c r="D7" s="34">
        <f>SUM(B7:C7)</f>
        <v>27</v>
      </c>
      <c r="E7" s="45">
        <f>ROUND(M7/1000,0)</f>
        <v>25</v>
      </c>
      <c r="F7" s="40">
        <f>ROUND(N7/1000,0)</f>
        <v>0</v>
      </c>
      <c r="G7" s="50">
        <f>SUM(E7:F7)</f>
        <v>25</v>
      </c>
      <c r="H7" s="46"/>
      <c r="I7" s="66">
        <v>27365</v>
      </c>
      <c r="J7" s="67"/>
      <c r="K7" s="33">
        <f>SUM(I7:J7)</f>
        <v>27365</v>
      </c>
      <c r="L7" s="25"/>
      <c r="M7" s="40">
        <v>24500</v>
      </c>
      <c r="N7" s="57">
        <v>0</v>
      </c>
      <c r="O7" s="40">
        <f>SUM(M7:N7)</f>
        <v>24500</v>
      </c>
      <c r="P7" s="74"/>
      <c r="Q7" s="14">
        <v>21330</v>
      </c>
      <c r="R7" s="40">
        <v>-2450</v>
      </c>
      <c r="S7" s="40">
        <v>18880</v>
      </c>
      <c r="T7" s="76"/>
      <c r="U7" s="12">
        <v>18880</v>
      </c>
      <c r="V7" s="40"/>
      <c r="W7" s="40">
        <v>18880</v>
      </c>
      <c r="X7" s="17"/>
    </row>
    <row r="8" spans="1:24" s="15" customFormat="1" ht="15" x14ac:dyDescent="0.25">
      <c r="A8" s="27" t="s">
        <v>6</v>
      </c>
      <c r="B8" s="38">
        <v>4</v>
      </c>
      <c r="C8" s="38">
        <v>-4</v>
      </c>
      <c r="D8" s="34">
        <f t="shared" ref="D8:D19" si="0">SUM(B8:C8)</f>
        <v>0</v>
      </c>
      <c r="E8" s="45">
        <f t="shared" ref="E8:E18" si="1">ROUND(M8/1000,0)</f>
        <v>4</v>
      </c>
      <c r="F8" s="40">
        <f>ROUND(N8/1000,0)</f>
        <v>-4</v>
      </c>
      <c r="G8" s="50">
        <f t="shared" ref="G8:G19" si="2">SUM(E8:F8)</f>
        <v>0</v>
      </c>
      <c r="H8" s="20"/>
      <c r="I8" s="66">
        <v>3200</v>
      </c>
      <c r="J8" s="68">
        <v>-3650</v>
      </c>
      <c r="K8" s="33">
        <f t="shared" ref="K8:K19" si="3">SUM(I8:J8)</f>
        <v>-450</v>
      </c>
      <c r="L8" s="20"/>
      <c r="M8" s="40">
        <v>3500</v>
      </c>
      <c r="N8" s="65">
        <v>-3550</v>
      </c>
      <c r="O8" s="40">
        <f t="shared" ref="O8:O19" si="4">SUM(M8:N8)</f>
        <v>-50</v>
      </c>
      <c r="P8" s="74"/>
      <c r="Q8" s="14">
        <v>3000</v>
      </c>
      <c r="R8" s="40">
        <v>-3010</v>
      </c>
      <c r="S8" s="40">
        <v>-10</v>
      </c>
      <c r="T8" s="76"/>
      <c r="U8" s="12"/>
      <c r="V8" s="40">
        <v>-10</v>
      </c>
      <c r="W8" s="40">
        <v>-10</v>
      </c>
      <c r="X8" s="17"/>
    </row>
    <row r="9" spans="1:24" s="15" customFormat="1" ht="15" x14ac:dyDescent="0.25">
      <c r="A9" s="27" t="s">
        <v>1</v>
      </c>
      <c r="B9" s="38">
        <v>16</v>
      </c>
      <c r="C9" s="38">
        <v>-1</v>
      </c>
      <c r="D9" s="34">
        <f t="shared" si="0"/>
        <v>15</v>
      </c>
      <c r="E9" s="45">
        <f t="shared" si="1"/>
        <v>14</v>
      </c>
      <c r="F9" s="40">
        <f t="shared" ref="F9:F19" si="5">ROUND(N9/1000,0)</f>
        <v>-1</v>
      </c>
      <c r="G9" s="50">
        <f t="shared" si="2"/>
        <v>13</v>
      </c>
      <c r="H9" s="20"/>
      <c r="I9" s="66">
        <v>16050</v>
      </c>
      <c r="J9" s="68">
        <v>-1120</v>
      </c>
      <c r="K9" s="33">
        <f t="shared" si="3"/>
        <v>14930</v>
      </c>
      <c r="L9" s="20"/>
      <c r="M9" s="40">
        <v>14200</v>
      </c>
      <c r="N9" s="65">
        <v>-1000</v>
      </c>
      <c r="O9" s="40">
        <f t="shared" si="4"/>
        <v>13200</v>
      </c>
      <c r="P9" s="74"/>
      <c r="Q9" s="14">
        <v>11200</v>
      </c>
      <c r="R9" s="40">
        <v>0</v>
      </c>
      <c r="S9" s="40">
        <v>11200</v>
      </c>
      <c r="T9" s="76"/>
      <c r="U9" s="12">
        <v>9900</v>
      </c>
      <c r="V9" s="40"/>
      <c r="W9" s="40">
        <v>9900</v>
      </c>
      <c r="X9" s="17"/>
    </row>
    <row r="10" spans="1:24" s="15" customFormat="1" ht="15" x14ac:dyDescent="0.25">
      <c r="A10" s="27" t="s">
        <v>19</v>
      </c>
      <c r="B10" s="38">
        <v>14</v>
      </c>
      <c r="C10" s="38">
        <v>-16</v>
      </c>
      <c r="D10" s="34">
        <f t="shared" si="0"/>
        <v>-2</v>
      </c>
      <c r="E10" s="45">
        <f t="shared" si="1"/>
        <v>17</v>
      </c>
      <c r="F10" s="40">
        <f t="shared" si="5"/>
        <v>-16</v>
      </c>
      <c r="G10" s="50">
        <f t="shared" si="2"/>
        <v>1</v>
      </c>
      <c r="H10" s="20"/>
      <c r="I10" s="66">
        <v>14250</v>
      </c>
      <c r="J10" s="68">
        <v>-16000</v>
      </c>
      <c r="K10" s="33">
        <f t="shared" si="3"/>
        <v>-1750</v>
      </c>
      <c r="L10" s="20"/>
      <c r="M10" s="40">
        <v>16500</v>
      </c>
      <c r="N10" s="65">
        <v>-16000</v>
      </c>
      <c r="O10" s="40">
        <f t="shared" si="4"/>
        <v>500</v>
      </c>
      <c r="P10" s="74"/>
      <c r="Q10" s="13">
        <v>15550</v>
      </c>
      <c r="R10" s="40">
        <v>-15500</v>
      </c>
      <c r="S10" s="40">
        <v>50</v>
      </c>
      <c r="T10" s="76"/>
      <c r="U10" s="12">
        <v>50</v>
      </c>
      <c r="V10" s="40"/>
      <c r="W10" s="40">
        <v>50</v>
      </c>
      <c r="X10" s="17"/>
    </row>
    <row r="11" spans="1:24" s="15" customFormat="1" ht="15" x14ac:dyDescent="0.25">
      <c r="A11" s="28" t="s">
        <v>20</v>
      </c>
      <c r="B11" s="38">
        <v>11</v>
      </c>
      <c r="C11" s="38">
        <v>-4</v>
      </c>
      <c r="D11" s="34">
        <f t="shared" si="0"/>
        <v>7</v>
      </c>
      <c r="E11" s="45">
        <f t="shared" si="1"/>
        <v>15</v>
      </c>
      <c r="F11" s="40">
        <f t="shared" si="5"/>
        <v>-4</v>
      </c>
      <c r="G11" s="50">
        <f t="shared" si="2"/>
        <v>11</v>
      </c>
      <c r="H11" s="20"/>
      <c r="I11" s="66">
        <v>11150</v>
      </c>
      <c r="J11" s="68">
        <v>-4279</v>
      </c>
      <c r="K11" s="33">
        <f t="shared" si="3"/>
        <v>6871</v>
      </c>
      <c r="L11" s="20"/>
      <c r="M11" s="40">
        <v>15000</v>
      </c>
      <c r="N11" s="65">
        <v>-4279</v>
      </c>
      <c r="O11" s="40">
        <f t="shared" si="4"/>
        <v>10721</v>
      </c>
      <c r="P11" s="74"/>
      <c r="Q11" s="14">
        <v>4500</v>
      </c>
      <c r="R11" s="40">
        <v>0</v>
      </c>
      <c r="S11" s="40">
        <v>4500</v>
      </c>
      <c r="T11" s="76"/>
      <c r="U11" s="12">
        <v>4500</v>
      </c>
      <c r="V11" s="40"/>
      <c r="W11" s="40">
        <v>4500</v>
      </c>
      <c r="X11" s="17"/>
    </row>
    <row r="12" spans="1:24" s="15" customFormat="1" ht="15" x14ac:dyDescent="0.25">
      <c r="A12" s="28" t="s">
        <v>21</v>
      </c>
      <c r="B12" s="38">
        <v>87</v>
      </c>
      <c r="C12" s="38">
        <v>-3</v>
      </c>
      <c r="D12" s="34">
        <f t="shared" si="0"/>
        <v>84</v>
      </c>
      <c r="E12" s="45">
        <f t="shared" si="1"/>
        <v>89</v>
      </c>
      <c r="F12" s="40">
        <f t="shared" si="5"/>
        <v>-3</v>
      </c>
      <c r="G12" s="50">
        <f t="shared" si="2"/>
        <v>86</v>
      </c>
      <c r="H12" s="20"/>
      <c r="I12" s="66">
        <v>86658</v>
      </c>
      <c r="J12" s="68">
        <v>-2526</v>
      </c>
      <c r="K12" s="33">
        <f t="shared" si="3"/>
        <v>84132</v>
      </c>
      <c r="L12" s="20"/>
      <c r="M12" s="40">
        <v>89000</v>
      </c>
      <c r="N12" s="65">
        <v>-2526</v>
      </c>
      <c r="O12" s="40">
        <f t="shared" si="4"/>
        <v>86474</v>
      </c>
      <c r="P12" s="74"/>
      <c r="Q12" s="14">
        <v>71500</v>
      </c>
      <c r="R12" s="40">
        <v>-2550</v>
      </c>
      <c r="S12" s="40">
        <v>68950</v>
      </c>
      <c r="T12" s="76"/>
      <c r="U12" s="12">
        <v>68950</v>
      </c>
      <c r="V12" s="40"/>
      <c r="W12" s="40">
        <v>68950</v>
      </c>
      <c r="X12" s="17"/>
    </row>
    <row r="13" spans="1:24" s="15" customFormat="1" ht="15" x14ac:dyDescent="0.25">
      <c r="A13" s="28" t="s">
        <v>22</v>
      </c>
      <c r="B13" s="38">
        <v>31</v>
      </c>
      <c r="C13" s="38">
        <f t="shared" ref="C13:C17" si="6">ROUND(J13/1000,0)</f>
        <v>0</v>
      </c>
      <c r="D13" s="34">
        <f t="shared" si="0"/>
        <v>31</v>
      </c>
      <c r="E13" s="45">
        <f t="shared" si="1"/>
        <v>16</v>
      </c>
      <c r="F13" s="40">
        <f t="shared" si="5"/>
        <v>0</v>
      </c>
      <c r="G13" s="50">
        <f t="shared" si="2"/>
        <v>16</v>
      </c>
      <c r="H13" s="20"/>
      <c r="I13" s="66">
        <v>30800</v>
      </c>
      <c r="J13" s="68"/>
      <c r="K13" s="33">
        <f t="shared" si="3"/>
        <v>30800</v>
      </c>
      <c r="L13" s="20"/>
      <c r="M13" s="40">
        <v>16239</v>
      </c>
      <c r="N13" s="65">
        <v>0</v>
      </c>
      <c r="O13" s="40">
        <f t="shared" si="4"/>
        <v>16239</v>
      </c>
      <c r="P13" s="74"/>
      <c r="Q13" s="13">
        <v>12000</v>
      </c>
      <c r="R13" s="40">
        <v>0</v>
      </c>
      <c r="S13" s="40">
        <v>12000</v>
      </c>
      <c r="T13" s="76"/>
      <c r="U13" s="12">
        <v>9000</v>
      </c>
      <c r="V13" s="40"/>
      <c r="W13" s="40">
        <v>9000</v>
      </c>
      <c r="X13" s="17"/>
    </row>
    <row r="14" spans="1:24" ht="15" x14ac:dyDescent="0.25">
      <c r="A14" s="28" t="s">
        <v>23</v>
      </c>
      <c r="B14" s="38">
        <v>12</v>
      </c>
      <c r="C14" s="38">
        <v>-16</v>
      </c>
      <c r="D14" s="34">
        <f t="shared" si="0"/>
        <v>-4</v>
      </c>
      <c r="E14" s="45">
        <f t="shared" si="1"/>
        <v>6</v>
      </c>
      <c r="F14" s="40">
        <f t="shared" si="5"/>
        <v>-6</v>
      </c>
      <c r="G14" s="50">
        <f t="shared" si="2"/>
        <v>0</v>
      </c>
      <c r="H14" s="20"/>
      <c r="I14" s="66">
        <v>11750</v>
      </c>
      <c r="J14" s="68">
        <v>-15550</v>
      </c>
      <c r="K14" s="33">
        <f t="shared" si="3"/>
        <v>-3800</v>
      </c>
      <c r="L14" s="20"/>
      <c r="M14" s="40">
        <v>6350</v>
      </c>
      <c r="N14" s="65">
        <v>-6000</v>
      </c>
      <c r="O14" s="40">
        <f t="shared" si="4"/>
        <v>350</v>
      </c>
      <c r="P14" s="74"/>
      <c r="Q14" s="13">
        <v>8650</v>
      </c>
      <c r="R14" s="40">
        <v>-2250</v>
      </c>
      <c r="S14" s="40">
        <v>6400</v>
      </c>
      <c r="T14" s="76"/>
      <c r="U14" s="12">
        <v>6395</v>
      </c>
      <c r="V14" s="40"/>
      <c r="W14" s="40">
        <v>6395</v>
      </c>
      <c r="X14" s="17"/>
    </row>
    <row r="15" spans="1:24" ht="15" x14ac:dyDescent="0.25">
      <c r="A15" s="27" t="s">
        <v>15</v>
      </c>
      <c r="B15" s="38">
        <v>45</v>
      </c>
      <c r="C15" s="38">
        <v>-4</v>
      </c>
      <c r="D15" s="34">
        <f t="shared" si="0"/>
        <v>41</v>
      </c>
      <c r="E15" s="45">
        <f t="shared" si="1"/>
        <v>24</v>
      </c>
      <c r="F15" s="40">
        <f t="shared" si="5"/>
        <v>-6</v>
      </c>
      <c r="G15" s="50">
        <f t="shared" si="2"/>
        <v>18</v>
      </c>
      <c r="H15" s="20"/>
      <c r="I15" s="66">
        <v>44818</v>
      </c>
      <c r="J15" s="68">
        <v>-3500</v>
      </c>
      <c r="K15" s="33">
        <f t="shared" si="3"/>
        <v>41318</v>
      </c>
      <c r="L15" s="20"/>
      <c r="M15" s="40">
        <f>10000+1500+500+11936</f>
        <v>23936</v>
      </c>
      <c r="N15" s="65">
        <v>-5500</v>
      </c>
      <c r="O15" s="40">
        <f t="shared" si="4"/>
        <v>18436</v>
      </c>
      <c r="P15" s="74"/>
      <c r="Q15" s="14">
        <v>8385</v>
      </c>
      <c r="R15" s="40">
        <v>0</v>
      </c>
      <c r="S15" s="40">
        <v>8385</v>
      </c>
      <c r="T15" s="76"/>
      <c r="U15" s="12">
        <v>8100</v>
      </c>
      <c r="V15" s="40"/>
      <c r="W15" s="40">
        <v>8100</v>
      </c>
      <c r="X15" s="17"/>
    </row>
    <row r="16" spans="1:24" ht="14.25" customHeight="1" x14ac:dyDescent="0.25">
      <c r="A16" s="27" t="s">
        <v>24</v>
      </c>
      <c r="B16" s="38">
        <v>16</v>
      </c>
      <c r="C16" s="38">
        <v>-18</v>
      </c>
      <c r="D16" s="34">
        <f t="shared" si="0"/>
        <v>-2</v>
      </c>
      <c r="E16" s="45">
        <f t="shared" si="1"/>
        <v>14</v>
      </c>
      <c r="F16" s="40">
        <f t="shared" si="5"/>
        <v>-12</v>
      </c>
      <c r="G16" s="50">
        <f t="shared" si="2"/>
        <v>2</v>
      </c>
      <c r="H16" s="20"/>
      <c r="I16" s="66">
        <v>16198</v>
      </c>
      <c r="J16" s="68">
        <v>-18000</v>
      </c>
      <c r="K16" s="33">
        <f t="shared" si="3"/>
        <v>-1802</v>
      </c>
      <c r="L16" s="20"/>
      <c r="M16" s="40">
        <v>14350</v>
      </c>
      <c r="N16" s="65">
        <v>-12000</v>
      </c>
      <c r="O16" s="40">
        <f t="shared" si="4"/>
        <v>2350</v>
      </c>
      <c r="P16" s="74"/>
      <c r="Q16" s="13">
        <v>15000</v>
      </c>
      <c r="R16" s="40">
        <v>-4200</v>
      </c>
      <c r="S16" s="40">
        <v>10800</v>
      </c>
      <c r="T16" s="76"/>
      <c r="U16" s="12">
        <v>10000</v>
      </c>
      <c r="V16" s="40"/>
      <c r="W16" s="40">
        <v>10000</v>
      </c>
      <c r="X16" s="17"/>
    </row>
    <row r="17" spans="1:24" ht="14.25" customHeight="1" x14ac:dyDescent="0.25">
      <c r="A17" s="30" t="s">
        <v>25</v>
      </c>
      <c r="B17" s="38">
        <v>10</v>
      </c>
      <c r="C17" s="38">
        <f t="shared" si="6"/>
        <v>0</v>
      </c>
      <c r="D17" s="34">
        <f t="shared" si="0"/>
        <v>10</v>
      </c>
      <c r="E17" s="45">
        <f t="shared" si="1"/>
        <v>16</v>
      </c>
      <c r="F17" s="40">
        <f t="shared" si="5"/>
        <v>0</v>
      </c>
      <c r="G17" s="50">
        <f t="shared" si="2"/>
        <v>16</v>
      </c>
      <c r="H17" s="20"/>
      <c r="I17" s="66">
        <v>10000</v>
      </c>
      <c r="J17" s="68"/>
      <c r="K17" s="33">
        <f t="shared" si="3"/>
        <v>10000</v>
      </c>
      <c r="L17" s="20"/>
      <c r="M17" s="40">
        <v>16000</v>
      </c>
      <c r="N17" s="65">
        <v>0</v>
      </c>
      <c r="O17" s="40">
        <f t="shared" si="4"/>
        <v>16000</v>
      </c>
      <c r="P17" s="74"/>
      <c r="Q17" s="12">
        <v>4000</v>
      </c>
      <c r="R17" s="40">
        <v>0</v>
      </c>
      <c r="S17" s="40">
        <v>4000</v>
      </c>
      <c r="T17" s="76"/>
      <c r="U17" s="12">
        <v>4000</v>
      </c>
      <c r="V17" s="40"/>
      <c r="W17" s="40">
        <v>4000</v>
      </c>
      <c r="X17" s="17"/>
    </row>
    <row r="18" spans="1:24" ht="14.25" customHeight="1" x14ac:dyDescent="0.25">
      <c r="A18" s="29" t="s">
        <v>7</v>
      </c>
      <c r="B18" s="38">
        <v>11</v>
      </c>
      <c r="C18" s="38">
        <v>0</v>
      </c>
      <c r="D18" s="34">
        <f t="shared" si="0"/>
        <v>11</v>
      </c>
      <c r="E18" s="45">
        <f t="shared" si="1"/>
        <v>11</v>
      </c>
      <c r="F18" s="40">
        <f t="shared" si="5"/>
        <v>0</v>
      </c>
      <c r="G18" s="50">
        <f t="shared" si="2"/>
        <v>11</v>
      </c>
      <c r="H18" s="20"/>
      <c r="I18" s="66">
        <v>11082</v>
      </c>
      <c r="J18" s="68">
        <v>-1200</v>
      </c>
      <c r="K18" s="33">
        <f t="shared" si="3"/>
        <v>9882</v>
      </c>
      <c r="L18" s="20"/>
      <c r="M18" s="40">
        <v>11081</v>
      </c>
      <c r="N18" s="65">
        <v>0</v>
      </c>
      <c r="O18" s="40">
        <f t="shared" si="4"/>
        <v>11081</v>
      </c>
      <c r="P18" s="74"/>
      <c r="Q18" s="12">
        <v>11000</v>
      </c>
      <c r="R18" s="40">
        <v>0</v>
      </c>
      <c r="S18" s="40">
        <v>11000</v>
      </c>
      <c r="T18" s="76"/>
      <c r="U18" s="12">
        <v>11090</v>
      </c>
      <c r="V18" s="40"/>
      <c r="W18" s="40">
        <v>11090</v>
      </c>
      <c r="X18" s="17"/>
    </row>
    <row r="19" spans="1:24" ht="14.25" customHeight="1" x14ac:dyDescent="0.25">
      <c r="A19" s="22" t="s">
        <v>3</v>
      </c>
      <c r="B19" s="45"/>
      <c r="C19" s="38">
        <v>-3</v>
      </c>
      <c r="D19" s="34">
        <f t="shared" si="0"/>
        <v>-3</v>
      </c>
      <c r="E19" s="45"/>
      <c r="F19" s="40">
        <f t="shared" si="5"/>
        <v>-4</v>
      </c>
      <c r="G19" s="50">
        <f t="shared" si="2"/>
        <v>-4</v>
      </c>
      <c r="H19" s="20"/>
      <c r="I19" s="40"/>
      <c r="J19" s="66">
        <v>-2939</v>
      </c>
      <c r="K19" s="33">
        <f t="shared" si="3"/>
        <v>-2939</v>
      </c>
      <c r="L19" s="20"/>
      <c r="M19" s="40"/>
      <c r="N19" s="40">
        <v>-3867</v>
      </c>
      <c r="O19" s="40">
        <f t="shared" si="4"/>
        <v>-3867</v>
      </c>
      <c r="P19" s="74"/>
      <c r="Q19" s="40"/>
      <c r="R19" s="40">
        <v>-8788</v>
      </c>
      <c r="S19" s="40">
        <v>-8788</v>
      </c>
      <c r="T19" s="76"/>
      <c r="U19" s="40"/>
      <c r="V19" s="40">
        <v>-12038</v>
      </c>
      <c r="W19" s="40">
        <v>-12038</v>
      </c>
      <c r="X19" s="17"/>
    </row>
    <row r="20" spans="1:24" ht="14.25" customHeight="1" thickBot="1" x14ac:dyDescent="0.3">
      <c r="A20" s="18" t="s">
        <v>0</v>
      </c>
      <c r="B20" s="7">
        <f>SUM(B7:B19)</f>
        <v>284</v>
      </c>
      <c r="C20" s="5">
        <f t="shared" ref="C20:G20" si="7">SUM(C7:C19)</f>
        <v>-69</v>
      </c>
      <c r="D20" s="4">
        <f t="shared" si="7"/>
        <v>215</v>
      </c>
      <c r="E20" s="48">
        <f t="shared" si="7"/>
        <v>251</v>
      </c>
      <c r="F20" s="41">
        <f t="shared" si="7"/>
        <v>-56</v>
      </c>
      <c r="G20" s="47">
        <f t="shared" si="7"/>
        <v>195</v>
      </c>
      <c r="H20" s="20"/>
      <c r="I20" s="39">
        <f>SUM(I7:I19)</f>
        <v>283321</v>
      </c>
      <c r="J20" s="39">
        <f>SUM(J7:J19)</f>
        <v>-68764</v>
      </c>
      <c r="K20" s="39">
        <f>SUM(K7:K19)</f>
        <v>214557</v>
      </c>
      <c r="L20" s="20"/>
      <c r="M20" s="48">
        <f>SUM(M7:M19)</f>
        <v>250656</v>
      </c>
      <c r="N20" s="48">
        <f>SUM(N7:N19)</f>
        <v>-54722</v>
      </c>
      <c r="O20" s="48">
        <f>SUM(O7:O19)</f>
        <v>195934</v>
      </c>
      <c r="P20" s="75"/>
      <c r="Q20" s="48">
        <v>186115</v>
      </c>
      <c r="R20" s="48">
        <v>-38748</v>
      </c>
      <c r="S20" s="41">
        <v>147367</v>
      </c>
      <c r="T20" s="76"/>
      <c r="U20" s="48">
        <v>150865</v>
      </c>
      <c r="V20" s="48">
        <v>-12048</v>
      </c>
      <c r="W20" s="41">
        <v>138817</v>
      </c>
      <c r="X20" s="17"/>
    </row>
    <row r="21" spans="1:24" ht="24.75" customHeight="1" thickBot="1" x14ac:dyDescent="0.3">
      <c r="A21" s="77" t="s">
        <v>30</v>
      </c>
      <c r="B21" s="78"/>
      <c r="C21" s="78"/>
      <c r="D21" s="78"/>
      <c r="E21" s="78"/>
      <c r="F21" s="78"/>
      <c r="G21" s="79"/>
      <c r="H21" s="20"/>
      <c r="I21" s="67">
        <v>45.88</v>
      </c>
      <c r="L21" s="20"/>
      <c r="M21" s="69">
        <v>45.88</v>
      </c>
      <c r="N21" s="69"/>
      <c r="O21" s="69"/>
      <c r="P21" s="70"/>
      <c r="Q21" s="69">
        <v>45.88</v>
      </c>
      <c r="R21" s="69"/>
      <c r="S21" s="69"/>
      <c r="T21" s="57"/>
      <c r="U21" s="57">
        <v>56.68</v>
      </c>
      <c r="V21" s="57"/>
      <c r="W21" s="57"/>
    </row>
    <row r="22" spans="1:24" ht="34.5" customHeight="1" thickBot="1" x14ac:dyDescent="0.3">
      <c r="A22" s="81" t="s">
        <v>31</v>
      </c>
      <c r="B22" s="82"/>
      <c r="C22" s="82"/>
      <c r="D22" s="82"/>
      <c r="E22" s="82"/>
      <c r="F22" s="82"/>
      <c r="G22" s="83"/>
      <c r="H22" s="20"/>
      <c r="I22" s="56">
        <f>I21-M21</f>
        <v>0</v>
      </c>
      <c r="J22" s="55">
        <f>I22/M21</f>
        <v>0</v>
      </c>
      <c r="L22" s="20"/>
      <c r="M22" s="71">
        <f>M21-Q21</f>
        <v>0</v>
      </c>
      <c r="N22" s="72">
        <f>M22/Q21</f>
        <v>0</v>
      </c>
      <c r="O22" s="69"/>
      <c r="P22" s="70"/>
      <c r="Q22" s="71">
        <f>Q21-U21</f>
        <v>-10.799999999999997</v>
      </c>
      <c r="R22" s="72">
        <f>Q22/U21</f>
        <v>-0.19054340155257582</v>
      </c>
      <c r="S22" s="69"/>
      <c r="T22" s="57"/>
      <c r="U22" s="59"/>
      <c r="V22" s="58"/>
      <c r="W22" s="57"/>
    </row>
    <row r="23" spans="1:24" ht="24.75" customHeight="1" x14ac:dyDescent="0.25">
      <c r="A23" s="36"/>
      <c r="B23" s="36"/>
      <c r="C23" s="36"/>
      <c r="D23" s="36"/>
      <c r="E23" s="36"/>
      <c r="F23" s="36"/>
      <c r="G23" s="36"/>
      <c r="H23" s="20"/>
      <c r="L23" s="20"/>
      <c r="M23" s="69"/>
      <c r="N23" s="69"/>
      <c r="O23" s="69"/>
      <c r="P23" s="70"/>
      <c r="Q23" s="69"/>
      <c r="R23" s="69"/>
      <c r="S23" s="69"/>
      <c r="T23" s="57"/>
      <c r="U23" s="57"/>
      <c r="V23" s="57"/>
      <c r="W23" s="57"/>
      <c r="X23" s="15"/>
    </row>
    <row r="24" spans="1:24" s="32" customFormat="1" ht="29.25" customHeight="1" x14ac:dyDescent="0.25">
      <c r="A24" s="21"/>
      <c r="B24" s="21"/>
      <c r="C24" s="21"/>
      <c r="D24" s="21"/>
      <c r="E24" s="21"/>
      <c r="F24" s="21"/>
      <c r="G24" s="21"/>
      <c r="H24" s="20"/>
      <c r="I24" s="21"/>
      <c r="J24" s="21"/>
      <c r="K24" s="21"/>
      <c r="L24" s="20"/>
      <c r="M24" s="21"/>
      <c r="N24" s="21"/>
      <c r="O24" s="21"/>
      <c r="P24" s="64"/>
      <c r="Q24" s="21"/>
      <c r="R24" s="21"/>
      <c r="S24" s="21"/>
    </row>
    <row r="25" spans="1:24" s="32" customFormat="1" x14ac:dyDescent="0.25">
      <c r="A25" s="20"/>
      <c r="B25" s="84"/>
      <c r="C25" s="84"/>
      <c r="D25" s="84"/>
      <c r="E25" s="84"/>
      <c r="F25" s="84"/>
      <c r="G25" s="84"/>
      <c r="H25" s="20"/>
      <c r="I25" s="21"/>
      <c r="J25" s="21"/>
      <c r="K25" s="21"/>
      <c r="L25" s="20"/>
      <c r="M25" s="21"/>
      <c r="N25" s="21"/>
      <c r="O25" s="21"/>
      <c r="P25" s="64"/>
      <c r="Q25" s="21"/>
      <c r="R25" s="21"/>
      <c r="S25" s="21"/>
    </row>
    <row r="26" spans="1:24" s="32" customFormat="1" ht="14.25" customHeight="1" x14ac:dyDescent="0.25">
      <c r="A26" s="93"/>
      <c r="B26" s="46"/>
      <c r="C26" s="46"/>
      <c r="D26" s="46"/>
      <c r="E26" s="46"/>
      <c r="F26" s="46"/>
      <c r="G26" s="46"/>
      <c r="H26" s="20"/>
      <c r="I26" s="46"/>
      <c r="J26" s="46"/>
      <c r="K26" s="46"/>
      <c r="L26" s="20"/>
      <c r="M26" s="94"/>
      <c r="N26" s="94"/>
      <c r="O26" s="94"/>
      <c r="P26" s="64"/>
      <c r="Q26" s="94"/>
      <c r="R26" s="94"/>
      <c r="S26" s="94"/>
    </row>
    <row r="27" spans="1:24" s="32" customFormat="1" ht="14.25" customHeight="1" x14ac:dyDescent="0.25">
      <c r="A27" s="87"/>
      <c r="B27" s="46"/>
      <c r="C27" s="46"/>
      <c r="D27" s="46"/>
      <c r="E27" s="46"/>
      <c r="F27" s="46"/>
      <c r="G27" s="46"/>
      <c r="H27" s="20"/>
      <c r="I27" s="46"/>
      <c r="J27" s="46"/>
      <c r="K27" s="46"/>
      <c r="L27" s="20"/>
      <c r="M27" s="94"/>
      <c r="N27" s="94"/>
      <c r="O27" s="94"/>
      <c r="P27" s="64"/>
      <c r="Q27" s="94"/>
      <c r="R27" s="94"/>
      <c r="S27" s="94"/>
    </row>
    <row r="28" spans="1:24" s="32" customFormat="1" ht="14.25" customHeight="1" x14ac:dyDescent="0.25">
      <c r="A28" s="87"/>
      <c r="B28" s="46"/>
      <c r="C28" s="46"/>
      <c r="D28" s="46"/>
      <c r="E28" s="46"/>
      <c r="F28" s="46"/>
      <c r="G28" s="46"/>
      <c r="H28" s="20"/>
      <c r="I28" s="46"/>
      <c r="J28" s="46"/>
      <c r="K28" s="46"/>
      <c r="L28" s="20"/>
      <c r="M28" s="94"/>
      <c r="N28" s="94"/>
      <c r="O28" s="94"/>
      <c r="P28" s="64"/>
      <c r="Q28" s="94"/>
      <c r="R28" s="94"/>
      <c r="S28" s="94"/>
    </row>
    <row r="29" spans="1:24" s="32" customFormat="1" ht="14.25" customHeight="1" x14ac:dyDescent="0.25">
      <c r="A29" s="87"/>
      <c r="B29" s="46"/>
      <c r="C29" s="46"/>
      <c r="D29" s="46"/>
      <c r="E29" s="46"/>
      <c r="F29" s="46"/>
      <c r="G29" s="46"/>
      <c r="H29" s="20"/>
      <c r="I29" s="46"/>
      <c r="J29" s="46"/>
      <c r="K29" s="46"/>
      <c r="L29" s="20"/>
      <c r="M29" s="94"/>
      <c r="N29" s="94"/>
      <c r="O29" s="94"/>
      <c r="P29" s="64"/>
      <c r="Q29" s="94"/>
      <c r="R29" s="94"/>
      <c r="S29" s="94"/>
    </row>
    <row r="30" spans="1:24" s="32" customFormat="1" ht="14.25" customHeight="1" x14ac:dyDescent="0.25">
      <c r="A30" s="87"/>
      <c r="B30" s="46"/>
      <c r="C30" s="46"/>
      <c r="D30" s="46"/>
      <c r="E30" s="46"/>
      <c r="F30" s="46"/>
      <c r="G30" s="46"/>
      <c r="H30" s="20"/>
      <c r="I30" s="46"/>
      <c r="J30" s="46"/>
      <c r="K30" s="46"/>
      <c r="L30" s="20"/>
      <c r="M30" s="94"/>
      <c r="N30" s="94"/>
      <c r="O30" s="94"/>
      <c r="P30" s="64"/>
      <c r="Q30" s="94"/>
      <c r="R30" s="94"/>
      <c r="S30" s="94"/>
    </row>
    <row r="31" spans="1:24" s="32" customFormat="1" ht="14.25" customHeight="1" x14ac:dyDescent="0.25">
      <c r="A31" s="87"/>
      <c r="B31" s="46"/>
      <c r="C31" s="46"/>
      <c r="D31" s="46"/>
      <c r="E31" s="46"/>
      <c r="F31" s="46"/>
      <c r="G31" s="46"/>
      <c r="H31" s="20"/>
      <c r="I31" s="46"/>
      <c r="J31" s="46"/>
      <c r="K31" s="46"/>
      <c r="L31" s="20"/>
      <c r="M31" s="94"/>
      <c r="N31" s="94"/>
      <c r="O31" s="94"/>
      <c r="P31" s="64"/>
      <c r="Q31" s="94"/>
      <c r="R31" s="94"/>
      <c r="S31" s="94"/>
    </row>
    <row r="32" spans="1:24" s="32" customFormat="1" ht="14.25" customHeight="1" x14ac:dyDescent="0.25">
      <c r="A32" s="87"/>
      <c r="B32" s="46"/>
      <c r="C32" s="46"/>
      <c r="D32" s="46"/>
      <c r="E32" s="46"/>
      <c r="F32" s="46"/>
      <c r="G32" s="46"/>
      <c r="H32" s="20"/>
      <c r="I32" s="46"/>
      <c r="J32" s="46"/>
      <c r="K32" s="46"/>
      <c r="L32" s="20"/>
      <c r="M32" s="94"/>
      <c r="N32" s="94"/>
      <c r="O32" s="94"/>
      <c r="P32" s="64"/>
      <c r="Q32" s="94"/>
      <c r="R32" s="94"/>
      <c r="S32" s="94"/>
    </row>
    <row r="33" spans="1:23" s="32" customFormat="1" ht="14.25" customHeight="1" x14ac:dyDescent="0.25">
      <c r="A33" s="87"/>
      <c r="B33" s="46"/>
      <c r="C33" s="46"/>
      <c r="D33" s="46"/>
      <c r="E33" s="46"/>
      <c r="F33" s="46"/>
      <c r="G33" s="46"/>
      <c r="H33" s="20"/>
      <c r="I33" s="46"/>
      <c r="J33" s="46"/>
      <c r="K33" s="46"/>
      <c r="L33" s="20"/>
      <c r="M33" s="94"/>
      <c r="N33" s="94"/>
      <c r="O33" s="94"/>
      <c r="P33" s="64"/>
      <c r="Q33" s="94"/>
      <c r="R33" s="94"/>
      <c r="S33" s="94"/>
    </row>
    <row r="34" spans="1:23" s="32" customFormat="1" ht="14.25" customHeight="1" x14ac:dyDescent="0.25">
      <c r="A34" s="87"/>
      <c r="B34" s="46"/>
      <c r="C34" s="46"/>
      <c r="D34" s="46"/>
      <c r="E34" s="46"/>
      <c r="F34" s="46"/>
      <c r="G34" s="46"/>
      <c r="H34" s="20"/>
      <c r="I34" s="46"/>
      <c r="J34" s="46"/>
      <c r="K34" s="46"/>
      <c r="L34" s="20"/>
      <c r="M34" s="94"/>
      <c r="N34" s="94"/>
      <c r="O34" s="94"/>
      <c r="P34" s="64"/>
      <c r="Q34" s="94"/>
      <c r="R34" s="94"/>
      <c r="S34" s="94"/>
    </row>
    <row r="35" spans="1:23" s="32" customFormat="1" ht="14.25" customHeight="1" x14ac:dyDescent="0.25">
      <c r="A35" s="87"/>
      <c r="B35" s="46"/>
      <c r="C35" s="46"/>
      <c r="D35" s="46"/>
      <c r="E35" s="46"/>
      <c r="F35" s="46"/>
      <c r="G35" s="46"/>
      <c r="H35" s="20"/>
      <c r="I35" s="46"/>
      <c r="J35" s="46"/>
      <c r="K35" s="46"/>
      <c r="L35" s="20"/>
      <c r="M35" s="94"/>
      <c r="N35" s="94"/>
      <c r="O35" s="94"/>
      <c r="P35" s="64"/>
      <c r="Q35" s="94"/>
      <c r="R35" s="94"/>
      <c r="S35" s="94"/>
    </row>
    <row r="36" spans="1:23" s="32" customFormat="1" ht="14.25" customHeight="1" x14ac:dyDescent="0.25">
      <c r="A36" s="86"/>
      <c r="B36" s="46"/>
      <c r="C36" s="46"/>
      <c r="D36" s="46"/>
      <c r="E36" s="46"/>
      <c r="F36" s="46"/>
      <c r="G36" s="46"/>
      <c r="H36" s="20"/>
      <c r="I36" s="46"/>
      <c r="J36" s="46"/>
      <c r="K36" s="46"/>
      <c r="L36" s="20"/>
      <c r="M36" s="94"/>
      <c r="N36" s="94"/>
      <c r="O36" s="94"/>
      <c r="P36" s="64"/>
      <c r="Q36" s="94"/>
      <c r="R36" s="94"/>
      <c r="S36" s="94"/>
    </row>
    <row r="37" spans="1:23" s="32" customFormat="1" ht="15" x14ac:dyDescent="0.25">
      <c r="A37" s="36"/>
      <c r="B37" s="21"/>
      <c r="C37" s="21"/>
      <c r="D37" s="6"/>
      <c r="E37" s="21"/>
      <c r="F37" s="21"/>
      <c r="G37" s="6"/>
      <c r="H37" s="20"/>
      <c r="I37" s="21"/>
      <c r="J37" s="21"/>
      <c r="K37" s="6"/>
      <c r="L37" s="20"/>
      <c r="M37" s="21"/>
      <c r="N37" s="21"/>
      <c r="O37" s="89"/>
      <c r="P37" s="64"/>
      <c r="Q37" s="21"/>
      <c r="R37" s="21"/>
      <c r="S37" s="89"/>
    </row>
    <row r="38" spans="1:23" s="32" customFormat="1" ht="32.25" customHeight="1" x14ac:dyDescent="0.25">
      <c r="A38" s="90"/>
      <c r="B38" s="90"/>
      <c r="C38" s="90"/>
      <c r="D38" s="90"/>
      <c r="E38" s="90"/>
      <c r="F38" s="90"/>
      <c r="G38" s="90"/>
      <c r="H38" s="20"/>
      <c r="L38" s="20"/>
      <c r="M38" s="64"/>
      <c r="N38" s="64"/>
      <c r="O38" s="64"/>
      <c r="P38" s="64"/>
      <c r="Q38" s="64"/>
      <c r="R38" s="64"/>
      <c r="S38" s="64"/>
    </row>
    <row r="39" spans="1:23" s="32" customFormat="1" ht="28.5" customHeight="1" x14ac:dyDescent="0.25">
      <c r="A39" s="92"/>
      <c r="B39" s="92"/>
      <c r="C39" s="92"/>
      <c r="D39" s="92"/>
      <c r="E39" s="92"/>
      <c r="F39" s="92"/>
      <c r="G39" s="92"/>
      <c r="H39" s="20"/>
      <c r="I39" s="53"/>
      <c r="J39" s="85"/>
      <c r="L39" s="20"/>
      <c r="M39" s="95"/>
      <c r="N39" s="96"/>
      <c r="O39" s="64"/>
      <c r="P39" s="64"/>
      <c r="Q39" s="95"/>
      <c r="R39" s="96"/>
      <c r="S39" s="64"/>
    </row>
    <row r="40" spans="1:23" s="32" customFormat="1" ht="28.5" customHeight="1" x14ac:dyDescent="0.25">
      <c r="A40" s="36"/>
      <c r="B40" s="36"/>
      <c r="C40" s="36"/>
      <c r="D40" s="36"/>
      <c r="E40" s="36"/>
      <c r="F40" s="36"/>
      <c r="G40" s="36"/>
      <c r="H40" s="20"/>
      <c r="I40" s="53"/>
      <c r="J40" s="85"/>
      <c r="L40" s="20"/>
      <c r="M40" s="95"/>
      <c r="N40" s="96"/>
      <c r="O40" s="64"/>
      <c r="P40" s="64"/>
      <c r="Q40" s="95"/>
      <c r="R40" s="96"/>
      <c r="S40" s="64"/>
    </row>
    <row r="41" spans="1:23" s="32" customFormat="1" x14ac:dyDescent="0.25">
      <c r="A41" s="64"/>
      <c r="H41" s="20"/>
      <c r="L41" s="20"/>
      <c r="M41" s="64"/>
      <c r="N41" s="64"/>
      <c r="O41" s="64"/>
      <c r="P41" s="64"/>
      <c r="Q41" s="64"/>
      <c r="R41" s="64"/>
      <c r="S41" s="64"/>
    </row>
    <row r="42" spans="1:23" s="32" customFormat="1" x14ac:dyDescent="0.25">
      <c r="A42" s="21"/>
      <c r="B42" s="21"/>
      <c r="C42" s="21"/>
      <c r="D42" s="21"/>
      <c r="E42" s="21"/>
      <c r="F42" s="21"/>
      <c r="G42" s="21"/>
      <c r="H42" s="20"/>
      <c r="I42" s="21"/>
      <c r="J42" s="21"/>
      <c r="K42" s="21"/>
      <c r="L42" s="20"/>
      <c r="M42" s="21"/>
      <c r="N42" s="21"/>
      <c r="O42" s="21"/>
      <c r="P42" s="21"/>
      <c r="Q42" s="21"/>
      <c r="R42" s="21"/>
      <c r="S42" s="21"/>
      <c r="U42" s="21"/>
      <c r="V42" s="21"/>
      <c r="W42" s="21"/>
    </row>
    <row r="43" spans="1:23" s="32" customFormat="1" ht="14.25" customHeight="1" x14ac:dyDescent="0.25">
      <c r="A43" s="20"/>
      <c r="B43" s="84"/>
      <c r="C43" s="84"/>
      <c r="D43" s="84"/>
      <c r="E43" s="84"/>
      <c r="F43" s="84"/>
      <c r="G43" s="84"/>
      <c r="H43" s="20"/>
      <c r="I43" s="84"/>
      <c r="J43" s="84"/>
      <c r="K43" s="84"/>
      <c r="L43" s="20"/>
      <c r="M43" s="84"/>
      <c r="N43" s="84"/>
      <c r="O43" s="84"/>
      <c r="P43" s="84"/>
      <c r="Q43" s="84"/>
      <c r="R43" s="84"/>
      <c r="S43" s="84"/>
      <c r="U43" s="84"/>
      <c r="V43" s="84"/>
      <c r="W43" s="84"/>
    </row>
    <row r="44" spans="1:23" s="32" customFormat="1" ht="14.25" customHeight="1" x14ac:dyDescent="0.25">
      <c r="A44" s="87"/>
      <c r="B44" s="46"/>
      <c r="C44" s="46"/>
      <c r="D44" s="46"/>
      <c r="E44" s="46"/>
      <c r="F44" s="46"/>
      <c r="G44" s="46"/>
      <c r="H44" s="20"/>
      <c r="I44" s="97"/>
      <c r="J44" s="97"/>
      <c r="K44" s="46"/>
      <c r="L44" s="20"/>
      <c r="M44" s="98"/>
      <c r="N44" s="98"/>
      <c r="O44" s="94"/>
      <c r="P44" s="94"/>
      <c r="Q44" s="94"/>
      <c r="R44" s="94"/>
      <c r="S44" s="94"/>
      <c r="U44" s="46"/>
      <c r="V44" s="46"/>
      <c r="W44" s="46"/>
    </row>
    <row r="45" spans="1:23" s="32" customFormat="1" ht="14.25" customHeight="1" x14ac:dyDescent="0.25">
      <c r="A45" s="87"/>
      <c r="B45" s="46"/>
      <c r="C45" s="46"/>
      <c r="D45" s="46"/>
      <c r="E45" s="46"/>
      <c r="F45" s="46"/>
      <c r="G45" s="46"/>
      <c r="H45" s="20"/>
      <c r="I45" s="97"/>
      <c r="J45" s="97"/>
      <c r="K45" s="46"/>
      <c r="L45" s="20"/>
      <c r="M45" s="98"/>
      <c r="N45" s="98"/>
      <c r="O45" s="94"/>
      <c r="P45" s="94"/>
      <c r="Q45" s="94"/>
      <c r="R45" s="94"/>
      <c r="S45" s="94"/>
      <c r="U45" s="46"/>
      <c r="V45" s="46"/>
      <c r="W45" s="46"/>
    </row>
    <row r="46" spans="1:23" s="32" customFormat="1" ht="14.25" customHeight="1" x14ac:dyDescent="0.25">
      <c r="A46" s="87"/>
      <c r="B46" s="46"/>
      <c r="C46" s="46"/>
      <c r="D46" s="46"/>
      <c r="E46" s="46"/>
      <c r="F46" s="46"/>
      <c r="G46" s="46"/>
      <c r="H46" s="20"/>
      <c r="I46" s="97"/>
      <c r="J46" s="97"/>
      <c r="K46" s="46"/>
      <c r="L46" s="20"/>
      <c r="M46" s="98"/>
      <c r="N46" s="98"/>
      <c r="O46" s="94"/>
      <c r="P46" s="94"/>
      <c r="Q46" s="94"/>
      <c r="R46" s="94"/>
      <c r="S46" s="94"/>
      <c r="U46" s="46"/>
      <c r="V46" s="46"/>
      <c r="W46" s="46"/>
    </row>
    <row r="47" spans="1:23" s="32" customFormat="1" ht="14.25" customHeight="1" x14ac:dyDescent="0.25">
      <c r="A47" s="87"/>
      <c r="B47" s="46"/>
      <c r="C47" s="46"/>
      <c r="D47" s="46"/>
      <c r="E47" s="46"/>
      <c r="F47" s="46"/>
      <c r="G47" s="46"/>
      <c r="H47" s="20"/>
      <c r="I47" s="97"/>
      <c r="J47" s="97"/>
      <c r="K47" s="46"/>
      <c r="L47" s="20"/>
      <c r="M47" s="98"/>
      <c r="N47" s="98"/>
      <c r="O47" s="94"/>
      <c r="P47" s="94"/>
      <c r="Q47" s="94"/>
      <c r="R47" s="94"/>
      <c r="S47" s="94"/>
      <c r="U47" s="46"/>
      <c r="V47" s="46"/>
      <c r="W47" s="46"/>
    </row>
    <row r="48" spans="1:23" s="32" customFormat="1" ht="14.25" customHeight="1" x14ac:dyDescent="0.25">
      <c r="A48" s="87"/>
      <c r="B48" s="46"/>
      <c r="C48" s="46"/>
      <c r="D48" s="46"/>
      <c r="E48" s="46"/>
      <c r="F48" s="46"/>
      <c r="G48" s="46"/>
      <c r="H48" s="20"/>
      <c r="I48" s="97"/>
      <c r="J48" s="97"/>
      <c r="K48" s="46"/>
      <c r="L48" s="20"/>
      <c r="M48" s="98"/>
      <c r="N48" s="98"/>
      <c r="O48" s="94"/>
      <c r="P48" s="94"/>
      <c r="Q48" s="94"/>
      <c r="R48" s="94"/>
      <c r="S48" s="94"/>
      <c r="U48" s="46"/>
      <c r="V48" s="46"/>
      <c r="W48" s="46"/>
    </row>
    <row r="49" spans="1:24" s="32" customFormat="1" ht="14.25" customHeight="1" x14ac:dyDescent="0.25">
      <c r="A49" s="87"/>
      <c r="B49" s="46"/>
      <c r="C49" s="46"/>
      <c r="D49" s="46"/>
      <c r="E49" s="46"/>
      <c r="F49" s="46"/>
      <c r="G49" s="46"/>
      <c r="H49" s="20"/>
      <c r="I49" s="97"/>
      <c r="J49" s="97"/>
      <c r="K49" s="46"/>
      <c r="L49" s="20"/>
      <c r="M49" s="98"/>
      <c r="N49" s="98"/>
      <c r="O49" s="94"/>
      <c r="P49" s="94"/>
      <c r="Q49" s="94"/>
      <c r="R49" s="94"/>
      <c r="S49" s="94"/>
      <c r="U49" s="46"/>
      <c r="V49" s="46"/>
      <c r="W49" s="46"/>
    </row>
    <row r="50" spans="1:24" s="32" customFormat="1" ht="14.25" customHeight="1" x14ac:dyDescent="0.25">
      <c r="A50" s="87"/>
      <c r="B50" s="46"/>
      <c r="C50" s="46"/>
      <c r="D50" s="46"/>
      <c r="E50" s="46"/>
      <c r="F50" s="46"/>
      <c r="G50" s="46"/>
      <c r="H50" s="20"/>
      <c r="I50" s="97"/>
      <c r="J50" s="97"/>
      <c r="K50" s="46"/>
      <c r="L50" s="20"/>
      <c r="M50" s="98"/>
      <c r="N50" s="98"/>
      <c r="O50" s="94"/>
      <c r="P50" s="94"/>
      <c r="Q50" s="94"/>
      <c r="R50" s="94"/>
      <c r="S50" s="94"/>
      <c r="U50" s="46"/>
      <c r="V50" s="46"/>
      <c r="W50" s="46"/>
    </row>
    <row r="51" spans="1:24" s="32" customFormat="1" ht="14.25" customHeight="1" x14ac:dyDescent="0.25">
      <c r="A51" s="87"/>
      <c r="B51" s="46"/>
      <c r="C51" s="46"/>
      <c r="D51" s="46"/>
      <c r="E51" s="46"/>
      <c r="F51" s="46"/>
      <c r="G51" s="46"/>
      <c r="H51" s="20"/>
      <c r="I51" s="97"/>
      <c r="J51" s="97"/>
      <c r="K51" s="46"/>
      <c r="L51" s="20"/>
      <c r="M51" s="98"/>
      <c r="N51" s="98"/>
      <c r="O51" s="94"/>
      <c r="P51" s="94"/>
      <c r="Q51" s="94"/>
      <c r="R51" s="94"/>
      <c r="S51" s="94"/>
      <c r="U51" s="46"/>
      <c r="V51" s="46"/>
      <c r="W51" s="46"/>
    </row>
    <row r="52" spans="1:24" s="32" customFormat="1" ht="14.25" customHeight="1" x14ac:dyDescent="0.25">
      <c r="A52" s="87"/>
      <c r="B52" s="46"/>
      <c r="C52" s="46"/>
      <c r="D52" s="46"/>
      <c r="E52" s="46"/>
      <c r="F52" s="46"/>
      <c r="G52" s="46"/>
      <c r="H52" s="20"/>
      <c r="I52" s="97"/>
      <c r="J52" s="97"/>
      <c r="K52" s="46"/>
      <c r="L52" s="20"/>
      <c r="M52" s="98"/>
      <c r="N52" s="98"/>
      <c r="O52" s="94"/>
      <c r="P52" s="94"/>
      <c r="Q52" s="94"/>
      <c r="R52" s="94"/>
      <c r="S52" s="94"/>
      <c r="U52" s="46"/>
      <c r="V52" s="46"/>
      <c r="W52" s="46"/>
    </row>
    <row r="53" spans="1:24" s="32" customFormat="1" ht="14.25" customHeight="1" x14ac:dyDescent="0.25">
      <c r="A53" s="87"/>
      <c r="B53" s="46"/>
      <c r="C53" s="46"/>
      <c r="D53" s="46"/>
      <c r="E53" s="46"/>
      <c r="F53" s="46"/>
      <c r="G53" s="46"/>
      <c r="H53" s="20"/>
      <c r="I53" s="97"/>
      <c r="J53" s="46"/>
      <c r="K53" s="46"/>
      <c r="L53" s="20"/>
      <c r="M53" s="98"/>
      <c r="N53" s="94"/>
      <c r="O53" s="94"/>
      <c r="P53" s="94"/>
      <c r="Q53" s="94"/>
      <c r="R53" s="94"/>
      <c r="S53" s="94"/>
      <c r="U53" s="46"/>
      <c r="V53" s="46"/>
      <c r="W53" s="46"/>
    </row>
    <row r="54" spans="1:24" s="32" customFormat="1" ht="14.25" customHeight="1" x14ac:dyDescent="0.25">
      <c r="A54" s="87"/>
      <c r="B54" s="46"/>
      <c r="C54" s="46"/>
      <c r="D54" s="46"/>
      <c r="E54" s="46"/>
      <c r="F54" s="46"/>
      <c r="G54" s="46"/>
      <c r="H54" s="20"/>
      <c r="I54" s="97"/>
      <c r="J54" s="97"/>
      <c r="K54" s="46"/>
      <c r="L54" s="20"/>
      <c r="M54" s="98"/>
      <c r="N54" s="98"/>
      <c r="O54" s="94"/>
      <c r="P54" s="94"/>
      <c r="Q54" s="94"/>
      <c r="R54" s="94"/>
      <c r="S54" s="94"/>
      <c r="U54" s="46"/>
      <c r="V54" s="46"/>
      <c r="W54" s="46"/>
    </row>
    <row r="55" spans="1:24" s="32" customFormat="1" ht="14.25" customHeight="1" x14ac:dyDescent="0.25">
      <c r="A55" s="87"/>
      <c r="B55" s="46"/>
      <c r="C55" s="46"/>
      <c r="D55" s="46"/>
      <c r="E55" s="46"/>
      <c r="F55" s="46"/>
      <c r="G55" s="46"/>
      <c r="H55" s="20"/>
      <c r="I55" s="46"/>
      <c r="J55" s="46"/>
      <c r="K55" s="46"/>
      <c r="L55" s="20"/>
      <c r="M55" s="89"/>
      <c r="N55" s="94"/>
      <c r="O55" s="94"/>
      <c r="P55" s="94"/>
      <c r="Q55" s="89"/>
      <c r="R55" s="94"/>
      <c r="S55" s="94"/>
      <c r="U55" s="6"/>
      <c r="V55" s="46"/>
      <c r="W55" s="46"/>
    </row>
    <row r="56" spans="1:24" s="32" customFormat="1" ht="15" x14ac:dyDescent="0.25">
      <c r="A56" s="36"/>
      <c r="B56" s="21"/>
      <c r="C56" s="21"/>
      <c r="D56" s="6"/>
      <c r="E56" s="21"/>
      <c r="F56" s="21"/>
      <c r="G56" s="6"/>
      <c r="H56" s="20"/>
      <c r="I56" s="21"/>
      <c r="J56" s="21"/>
      <c r="K56" s="6"/>
      <c r="L56" s="20"/>
      <c r="M56" s="21"/>
      <c r="N56" s="21"/>
      <c r="O56" s="89"/>
      <c r="P56" s="89"/>
      <c r="Q56" s="21"/>
      <c r="R56" s="21"/>
      <c r="S56" s="89"/>
      <c r="U56" s="21"/>
      <c r="V56" s="21"/>
      <c r="W56" s="6"/>
    </row>
    <row r="57" spans="1:24" s="103" customFormat="1" ht="26.25" customHeight="1" x14ac:dyDescent="0.25">
      <c r="A57" s="90"/>
      <c r="B57" s="90"/>
      <c r="C57" s="90"/>
      <c r="D57" s="90"/>
      <c r="E57" s="90"/>
      <c r="F57" s="90"/>
      <c r="G57" s="90"/>
      <c r="H57" s="20"/>
      <c r="I57" s="99"/>
      <c r="J57" s="100"/>
      <c r="K57" s="100"/>
      <c r="L57" s="20"/>
      <c r="M57" s="101"/>
      <c r="N57" s="102"/>
      <c r="O57" s="102"/>
      <c r="P57" s="102"/>
      <c r="Q57" s="101"/>
      <c r="R57" s="102"/>
      <c r="S57" s="102"/>
      <c r="T57" s="32"/>
      <c r="U57" s="99"/>
      <c r="V57" s="100"/>
      <c r="W57" s="100"/>
      <c r="X57" s="32"/>
    </row>
    <row r="58" spans="1:24" s="32" customFormat="1" ht="30" customHeight="1" x14ac:dyDescent="0.25">
      <c r="A58" s="92"/>
      <c r="B58" s="92"/>
      <c r="C58" s="92"/>
      <c r="D58" s="92"/>
      <c r="E58" s="92"/>
      <c r="F58" s="92"/>
      <c r="G58" s="92"/>
      <c r="H58" s="100"/>
      <c r="I58" s="53"/>
      <c r="J58" s="85"/>
      <c r="K58" s="46"/>
      <c r="L58" s="100"/>
      <c r="M58" s="95"/>
      <c r="N58" s="96"/>
      <c r="O58" s="94"/>
      <c r="P58" s="94"/>
      <c r="Q58" s="95"/>
      <c r="R58" s="104"/>
      <c r="S58" s="94"/>
      <c r="U58" s="53"/>
      <c r="V58" s="54"/>
      <c r="W58" s="46"/>
    </row>
    <row r="59" spans="1:24" s="32" customFormat="1" ht="15" customHeight="1" x14ac:dyDescent="0.25">
      <c r="A59" s="94"/>
      <c r="B59" s="46"/>
      <c r="C59" s="46"/>
      <c r="D59" s="46"/>
      <c r="E59" s="46"/>
      <c r="F59" s="46"/>
      <c r="G59" s="46"/>
      <c r="H59" s="100"/>
      <c r="I59" s="53"/>
      <c r="J59" s="54"/>
      <c r="K59" s="46"/>
      <c r="L59" s="100"/>
      <c r="M59" s="95"/>
      <c r="N59" s="104"/>
      <c r="O59" s="94"/>
      <c r="P59" s="94"/>
      <c r="Q59" s="95"/>
      <c r="R59" s="104"/>
      <c r="S59" s="94"/>
      <c r="U59" s="53"/>
      <c r="V59" s="54"/>
      <c r="W59" s="46"/>
    </row>
    <row r="60" spans="1:24" s="32" customFormat="1" x14ac:dyDescent="0.25">
      <c r="A60" s="94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94"/>
      <c r="N60" s="94"/>
      <c r="O60" s="94"/>
      <c r="P60" s="94"/>
      <c r="Q60" s="94"/>
      <c r="R60" s="94"/>
      <c r="S60" s="94"/>
      <c r="U60" s="46"/>
      <c r="V60" s="46"/>
      <c r="W60" s="46"/>
    </row>
    <row r="61" spans="1:24" s="32" customFormat="1" ht="29.25" customHeight="1" x14ac:dyDescent="0.25">
      <c r="A61" s="21"/>
      <c r="B61" s="21"/>
      <c r="C61" s="21"/>
      <c r="D61" s="21"/>
      <c r="E61" s="21"/>
      <c r="F61" s="21"/>
      <c r="G61" s="21"/>
      <c r="H61" s="46"/>
      <c r="I61" s="21"/>
      <c r="J61" s="21"/>
      <c r="K61" s="21"/>
      <c r="L61" s="46"/>
      <c r="M61" s="21"/>
      <c r="N61" s="21"/>
      <c r="O61" s="21"/>
      <c r="P61" s="21"/>
      <c r="Q61" s="21"/>
      <c r="R61" s="21"/>
      <c r="S61" s="21"/>
      <c r="U61" s="21"/>
      <c r="V61" s="21"/>
      <c r="W61" s="21"/>
    </row>
    <row r="62" spans="1:24" s="32" customFormat="1" ht="14.25" customHeight="1" x14ac:dyDescent="0.25">
      <c r="A62" s="20"/>
      <c r="B62" s="84"/>
      <c r="C62" s="84"/>
      <c r="D62" s="84"/>
      <c r="E62" s="84"/>
      <c r="F62" s="84"/>
      <c r="G62" s="84"/>
      <c r="H62" s="21"/>
      <c r="I62" s="84"/>
      <c r="J62" s="84"/>
      <c r="K62" s="84"/>
      <c r="L62" s="21"/>
      <c r="M62" s="84"/>
      <c r="N62" s="84"/>
      <c r="O62" s="84"/>
      <c r="P62" s="84"/>
      <c r="Q62" s="84"/>
      <c r="R62" s="84"/>
      <c r="S62" s="84"/>
      <c r="U62" s="84"/>
      <c r="V62" s="84"/>
      <c r="W62" s="84"/>
    </row>
    <row r="63" spans="1:24" s="32" customFormat="1" ht="14.25" customHeight="1" x14ac:dyDescent="0.25">
      <c r="A63" s="87"/>
      <c r="B63" s="46"/>
      <c r="C63" s="46"/>
      <c r="D63" s="46"/>
      <c r="E63" s="46"/>
      <c r="F63" s="46"/>
      <c r="G63" s="46"/>
      <c r="H63" s="20"/>
      <c r="I63" s="46"/>
      <c r="J63" s="46"/>
      <c r="K63" s="46"/>
      <c r="L63" s="20"/>
      <c r="M63" s="94"/>
      <c r="N63" s="94"/>
      <c r="O63" s="94"/>
      <c r="P63" s="94"/>
      <c r="Q63" s="94"/>
      <c r="R63" s="94"/>
      <c r="S63" s="94"/>
      <c r="U63" s="46"/>
      <c r="V63" s="46"/>
      <c r="W63" s="46"/>
    </row>
    <row r="64" spans="1:24" s="32" customFormat="1" ht="16.5" customHeight="1" x14ac:dyDescent="0.25">
      <c r="A64" s="87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94"/>
      <c r="N64" s="94"/>
      <c r="O64" s="94"/>
      <c r="P64" s="94"/>
      <c r="Q64" s="94"/>
      <c r="R64" s="94"/>
      <c r="S64" s="94"/>
      <c r="U64" s="46"/>
      <c r="V64" s="46"/>
      <c r="W64" s="46"/>
    </row>
    <row r="65" spans="1:23" s="32" customFormat="1" ht="16.5" customHeight="1" x14ac:dyDescent="0.25">
      <c r="A65" s="87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94"/>
      <c r="N65" s="94"/>
      <c r="O65" s="94"/>
      <c r="P65" s="94"/>
      <c r="Q65" s="94"/>
      <c r="R65" s="94"/>
      <c r="S65" s="94"/>
      <c r="U65" s="46"/>
      <c r="V65" s="46"/>
      <c r="W65" s="46"/>
    </row>
    <row r="66" spans="1:23" s="32" customFormat="1" ht="15.75" customHeight="1" x14ac:dyDescent="0.25">
      <c r="A66" s="87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94"/>
      <c r="N66" s="94"/>
      <c r="O66" s="94"/>
      <c r="P66" s="94"/>
      <c r="Q66" s="94"/>
      <c r="R66" s="94"/>
      <c r="S66" s="94"/>
      <c r="U66" s="46"/>
      <c r="V66" s="46"/>
      <c r="W66" s="46"/>
    </row>
    <row r="67" spans="1:23" s="32" customFormat="1" ht="15.75" customHeight="1" x14ac:dyDescent="0.25">
      <c r="A67" s="87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94"/>
      <c r="N67" s="94"/>
      <c r="O67" s="94"/>
      <c r="P67" s="94"/>
      <c r="Q67" s="94"/>
      <c r="R67" s="94"/>
      <c r="S67" s="94"/>
      <c r="U67" s="46"/>
      <c r="V67" s="46"/>
      <c r="W67" s="46"/>
    </row>
    <row r="68" spans="1:23" s="32" customFormat="1" ht="14.25" customHeight="1" x14ac:dyDescent="0.25">
      <c r="A68" s="87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94"/>
      <c r="N68" s="94"/>
      <c r="O68" s="94"/>
      <c r="P68" s="94"/>
      <c r="Q68" s="94"/>
      <c r="R68" s="94"/>
      <c r="S68" s="94"/>
      <c r="U68" s="46"/>
      <c r="V68" s="46"/>
      <c r="W68" s="46"/>
    </row>
    <row r="69" spans="1:23" s="32" customFormat="1" ht="14.25" customHeight="1" x14ac:dyDescent="0.25">
      <c r="A69" s="87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94"/>
      <c r="N69" s="94"/>
      <c r="O69" s="94"/>
      <c r="P69" s="94"/>
      <c r="Q69" s="94"/>
      <c r="R69" s="94"/>
      <c r="S69" s="94"/>
      <c r="U69" s="46"/>
      <c r="V69" s="46"/>
      <c r="W69" s="46"/>
    </row>
    <row r="70" spans="1:23" s="32" customFormat="1" ht="14.25" customHeight="1" x14ac:dyDescent="0.25">
      <c r="A70" s="87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94"/>
      <c r="N70" s="94"/>
      <c r="O70" s="94"/>
      <c r="P70" s="94"/>
      <c r="Q70" s="94"/>
      <c r="R70" s="94"/>
      <c r="S70" s="94"/>
      <c r="U70" s="46"/>
      <c r="V70" s="46"/>
      <c r="W70" s="46"/>
    </row>
    <row r="71" spans="1:23" s="32" customFormat="1" x14ac:dyDescent="0.25">
      <c r="A71" s="87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94"/>
      <c r="N71" s="94"/>
      <c r="O71" s="94"/>
      <c r="P71" s="94"/>
      <c r="Q71" s="94"/>
      <c r="R71" s="94"/>
      <c r="S71" s="94"/>
      <c r="U71" s="46"/>
      <c r="V71" s="46"/>
      <c r="W71" s="46"/>
    </row>
    <row r="72" spans="1:23" s="32" customFormat="1" ht="21" customHeight="1" x14ac:dyDescent="0.25">
      <c r="A72" s="36"/>
      <c r="B72" s="21"/>
      <c r="C72" s="6"/>
      <c r="D72" s="6"/>
      <c r="E72" s="21"/>
      <c r="F72" s="6"/>
      <c r="G72" s="6"/>
      <c r="H72" s="46"/>
      <c r="I72" s="21"/>
      <c r="J72" s="6"/>
      <c r="K72" s="6"/>
      <c r="L72" s="46"/>
      <c r="M72" s="21"/>
      <c r="N72" s="89"/>
      <c r="O72" s="89"/>
      <c r="P72" s="89"/>
      <c r="Q72" s="21"/>
      <c r="R72" s="89"/>
      <c r="S72" s="89"/>
      <c r="U72" s="21"/>
      <c r="V72" s="6"/>
      <c r="W72" s="6"/>
    </row>
    <row r="73" spans="1:23" s="32" customFormat="1" ht="29.25" customHeight="1" x14ac:dyDescent="0.2">
      <c r="A73" s="90"/>
      <c r="B73" s="90"/>
      <c r="C73" s="90"/>
      <c r="D73" s="90"/>
      <c r="E73" s="90"/>
      <c r="F73" s="90"/>
      <c r="G73" s="90"/>
      <c r="H73" s="46"/>
      <c r="I73" s="105"/>
      <c r="J73" s="106"/>
      <c r="K73" s="106"/>
      <c r="L73" s="46"/>
      <c r="M73" s="107"/>
      <c r="N73" s="106"/>
      <c r="O73" s="106"/>
      <c r="P73" s="106"/>
      <c r="Q73" s="107"/>
      <c r="R73" s="106"/>
      <c r="S73" s="106"/>
      <c r="U73" s="105"/>
      <c r="V73" s="106"/>
      <c r="W73" s="106"/>
    </row>
    <row r="74" spans="1:23" s="32" customFormat="1" ht="28.5" customHeight="1" x14ac:dyDescent="0.25">
      <c r="A74" s="92"/>
      <c r="B74" s="92"/>
      <c r="C74" s="92"/>
      <c r="D74" s="92"/>
      <c r="E74" s="92"/>
      <c r="F74" s="92"/>
      <c r="G74" s="92"/>
      <c r="H74" s="46"/>
      <c r="I74" s="53"/>
      <c r="J74" s="85"/>
      <c r="K74" s="11"/>
      <c r="L74" s="46"/>
      <c r="M74" s="95"/>
      <c r="N74" s="96"/>
      <c r="O74" s="11"/>
      <c r="P74" s="11"/>
      <c r="Q74" s="95"/>
      <c r="R74" s="104"/>
      <c r="S74" s="11"/>
      <c r="U74" s="53"/>
      <c r="V74" s="54"/>
      <c r="W74" s="11"/>
    </row>
    <row r="75" spans="1:23" s="32" customFormat="1" ht="15" customHeight="1" x14ac:dyDescent="0.25">
      <c r="A75" s="36"/>
      <c r="B75" s="36"/>
      <c r="C75" s="36"/>
      <c r="D75" s="36"/>
      <c r="E75" s="36"/>
      <c r="F75" s="36"/>
      <c r="G75" s="36"/>
      <c r="H75" s="46"/>
      <c r="I75" s="100"/>
      <c r="J75" s="100"/>
      <c r="K75" s="100"/>
      <c r="L75" s="46"/>
      <c r="M75" s="102"/>
      <c r="N75" s="102"/>
      <c r="O75" s="102"/>
      <c r="P75" s="102"/>
      <c r="Q75" s="102"/>
      <c r="R75" s="102"/>
      <c r="S75" s="102"/>
      <c r="U75" s="100"/>
      <c r="V75" s="100"/>
      <c r="W75" s="100"/>
    </row>
    <row r="76" spans="1:23" s="32" customFormat="1" ht="15" customHeight="1" x14ac:dyDescent="0.25">
      <c r="A76" s="36"/>
      <c r="B76" s="36"/>
      <c r="C76" s="36"/>
      <c r="D76" s="36"/>
      <c r="E76" s="36"/>
      <c r="F76" s="36"/>
      <c r="G76" s="36"/>
      <c r="H76" s="46"/>
      <c r="I76" s="100"/>
      <c r="J76" s="100"/>
      <c r="K76" s="100"/>
      <c r="L76" s="46"/>
      <c r="M76" s="102"/>
      <c r="N76" s="102"/>
      <c r="O76" s="102"/>
      <c r="P76" s="102"/>
      <c r="Q76" s="102"/>
      <c r="R76" s="102"/>
      <c r="S76" s="102"/>
      <c r="U76" s="100"/>
      <c r="V76" s="100"/>
      <c r="W76" s="100"/>
    </row>
    <row r="77" spans="1:23" s="32" customFormat="1" ht="28.5" customHeight="1" x14ac:dyDescent="0.25">
      <c r="A77" s="21"/>
      <c r="B77" s="21"/>
      <c r="C77" s="21"/>
      <c r="D77" s="21"/>
      <c r="E77" s="21"/>
      <c r="F77" s="21"/>
      <c r="G77" s="21"/>
      <c r="H77" s="46"/>
      <c r="I77" s="21"/>
      <c r="J77" s="21"/>
      <c r="K77" s="21"/>
      <c r="L77" s="46"/>
      <c r="M77" s="21"/>
      <c r="N77" s="21"/>
      <c r="O77" s="21"/>
      <c r="P77" s="21"/>
      <c r="Q77" s="21"/>
      <c r="R77" s="21"/>
      <c r="S77" s="21"/>
      <c r="U77" s="21"/>
      <c r="V77" s="21"/>
      <c r="W77" s="21"/>
    </row>
    <row r="78" spans="1:23" s="32" customFormat="1" ht="14.25" customHeight="1" x14ac:dyDescent="0.25">
      <c r="A78" s="20"/>
      <c r="B78" s="84"/>
      <c r="C78" s="84"/>
      <c r="D78" s="84"/>
      <c r="E78" s="84"/>
      <c r="F78" s="84"/>
      <c r="G78" s="84"/>
      <c r="I78" s="84"/>
      <c r="J78" s="84"/>
      <c r="K78" s="84"/>
      <c r="M78" s="84"/>
      <c r="N78" s="84"/>
      <c r="O78" s="84"/>
      <c r="P78" s="84"/>
      <c r="Q78" s="84"/>
      <c r="R78" s="84"/>
      <c r="S78" s="84"/>
      <c r="U78" s="84"/>
      <c r="V78" s="84"/>
      <c r="W78" s="84"/>
    </row>
    <row r="79" spans="1:23" s="32" customFormat="1" ht="14.25" customHeight="1" x14ac:dyDescent="0.25">
      <c r="A79" s="86"/>
      <c r="B79" s="46"/>
      <c r="C79" s="46"/>
      <c r="D79" s="46"/>
      <c r="E79" s="46"/>
      <c r="F79" s="46"/>
      <c r="G79" s="46"/>
      <c r="H79" s="60"/>
      <c r="I79" s="108"/>
      <c r="J79" s="94"/>
      <c r="K79" s="46"/>
      <c r="L79" s="60"/>
      <c r="M79" s="94"/>
      <c r="N79" s="94"/>
      <c r="O79" s="94"/>
      <c r="P79" s="94"/>
      <c r="Q79" s="94"/>
      <c r="R79" s="94"/>
      <c r="S79" s="94"/>
      <c r="U79" s="108"/>
      <c r="V79" s="108"/>
      <c r="W79" s="46"/>
    </row>
    <row r="80" spans="1:23" s="32" customFormat="1" ht="16.5" customHeight="1" x14ac:dyDescent="0.25">
      <c r="A80" s="86"/>
      <c r="B80" s="46"/>
      <c r="C80" s="46"/>
      <c r="D80" s="46"/>
      <c r="E80" s="46"/>
      <c r="F80" s="46"/>
      <c r="G80" s="46"/>
      <c r="H80" s="60"/>
      <c r="I80" s="108"/>
      <c r="J80" s="94"/>
      <c r="K80" s="46"/>
      <c r="L80" s="60"/>
      <c r="M80" s="94"/>
      <c r="N80" s="94"/>
      <c r="O80" s="94"/>
      <c r="P80" s="94"/>
      <c r="Q80" s="94"/>
      <c r="R80" s="94"/>
      <c r="S80" s="94"/>
      <c r="U80" s="108"/>
      <c r="V80" s="108"/>
      <c r="W80" s="46"/>
    </row>
    <row r="81" spans="1:23" s="32" customFormat="1" ht="16.5" customHeight="1" x14ac:dyDescent="0.25">
      <c r="A81" s="86"/>
      <c r="B81" s="46"/>
      <c r="C81" s="46"/>
      <c r="D81" s="46"/>
      <c r="E81" s="46"/>
      <c r="F81" s="46"/>
      <c r="G81" s="46"/>
      <c r="H81" s="46"/>
      <c r="I81" s="109"/>
      <c r="J81" s="94"/>
      <c r="K81" s="46"/>
      <c r="L81" s="46"/>
      <c r="M81" s="110"/>
      <c r="N81" s="94"/>
      <c r="O81" s="94"/>
      <c r="P81" s="94"/>
      <c r="Q81" s="110"/>
      <c r="R81" s="94"/>
      <c r="S81" s="94"/>
      <c r="U81" s="109"/>
      <c r="V81" s="108"/>
      <c r="W81" s="46"/>
    </row>
    <row r="82" spans="1:23" s="32" customFormat="1" ht="16.5" customHeight="1" x14ac:dyDescent="0.25">
      <c r="A82" s="86"/>
      <c r="B82" s="46"/>
      <c r="C82" s="46"/>
      <c r="D82" s="46"/>
      <c r="E82" s="46"/>
      <c r="F82" s="46"/>
      <c r="G82" s="46"/>
      <c r="H82" s="46"/>
      <c r="I82" s="108"/>
      <c r="J82" s="94"/>
      <c r="K82" s="46"/>
      <c r="L82" s="46"/>
      <c r="M82" s="94"/>
      <c r="N82" s="94"/>
      <c r="O82" s="94"/>
      <c r="P82" s="94"/>
      <c r="Q82" s="94"/>
      <c r="R82" s="94"/>
      <c r="S82" s="94"/>
      <c r="U82" s="108"/>
      <c r="V82" s="108"/>
      <c r="W82" s="46"/>
    </row>
    <row r="83" spans="1:23" s="32" customFormat="1" ht="16.5" customHeight="1" x14ac:dyDescent="0.25">
      <c r="A83" s="86"/>
      <c r="B83" s="46"/>
      <c r="C83" s="46"/>
      <c r="D83" s="46"/>
      <c r="E83" s="46"/>
      <c r="F83" s="46"/>
      <c r="G83" s="46"/>
      <c r="H83" s="46"/>
      <c r="I83" s="108"/>
      <c r="J83" s="94"/>
      <c r="K83" s="46"/>
      <c r="L83" s="46"/>
      <c r="M83" s="94"/>
      <c r="N83" s="94"/>
      <c r="O83" s="94"/>
      <c r="P83" s="94"/>
      <c r="Q83" s="94"/>
      <c r="R83" s="94"/>
      <c r="S83" s="94"/>
      <c r="U83" s="108"/>
      <c r="V83" s="108"/>
      <c r="W83" s="46"/>
    </row>
    <row r="84" spans="1:23" s="32" customFormat="1" ht="16.5" customHeight="1" x14ac:dyDescent="0.25">
      <c r="A84" s="86"/>
      <c r="B84" s="46"/>
      <c r="C84" s="46"/>
      <c r="D84" s="46"/>
      <c r="E84" s="46"/>
      <c r="F84" s="46"/>
      <c r="G84" s="46"/>
      <c r="H84" s="46"/>
      <c r="I84" s="108"/>
      <c r="J84" s="94"/>
      <c r="K84" s="46"/>
      <c r="L84" s="46"/>
      <c r="M84" s="94"/>
      <c r="N84" s="94"/>
      <c r="O84" s="94"/>
      <c r="P84" s="94"/>
      <c r="Q84" s="94"/>
      <c r="R84" s="94"/>
      <c r="S84" s="94"/>
      <c r="U84" s="108"/>
      <c r="V84" s="108"/>
      <c r="W84" s="46"/>
    </row>
    <row r="85" spans="1:23" s="32" customFormat="1" x14ac:dyDescent="0.25">
      <c r="A85" s="86"/>
      <c r="B85" s="46"/>
      <c r="C85" s="46"/>
      <c r="D85" s="46"/>
      <c r="E85" s="46"/>
      <c r="F85" s="46"/>
      <c r="G85" s="46"/>
      <c r="H85" s="46"/>
      <c r="I85" s="108"/>
      <c r="J85" s="94"/>
      <c r="K85" s="46"/>
      <c r="L85" s="46"/>
      <c r="M85" s="94"/>
      <c r="N85" s="94"/>
      <c r="O85" s="94"/>
      <c r="P85" s="94"/>
      <c r="Q85" s="94"/>
      <c r="R85" s="94"/>
      <c r="S85" s="94"/>
      <c r="U85" s="108"/>
      <c r="V85" s="108"/>
      <c r="W85" s="46"/>
    </row>
    <row r="86" spans="1:23" s="32" customFormat="1" ht="16.5" customHeight="1" x14ac:dyDescent="0.25">
      <c r="A86" s="86"/>
      <c r="B86" s="46"/>
      <c r="C86" s="46"/>
      <c r="D86" s="46"/>
      <c r="E86" s="46"/>
      <c r="F86" s="46"/>
      <c r="G86" s="46"/>
      <c r="H86" s="46"/>
      <c r="I86" s="108"/>
      <c r="J86" s="94"/>
      <c r="K86" s="46"/>
      <c r="L86" s="46"/>
      <c r="M86" s="94"/>
      <c r="N86" s="94"/>
      <c r="O86" s="94"/>
      <c r="P86" s="94"/>
      <c r="Q86" s="94"/>
      <c r="R86" s="94"/>
      <c r="S86" s="94"/>
      <c r="U86" s="108"/>
      <c r="V86" s="108"/>
      <c r="W86" s="46"/>
    </row>
    <row r="87" spans="1:23" s="32" customFormat="1" ht="16.5" customHeight="1" x14ac:dyDescent="0.25">
      <c r="A87" s="86"/>
      <c r="B87" s="46"/>
      <c r="C87" s="46"/>
      <c r="D87" s="46"/>
      <c r="E87" s="46"/>
      <c r="F87" s="46"/>
      <c r="G87" s="46"/>
      <c r="H87" s="61"/>
      <c r="I87" s="108"/>
      <c r="J87" s="94"/>
      <c r="K87" s="46"/>
      <c r="L87" s="61"/>
      <c r="M87" s="94"/>
      <c r="N87" s="94"/>
      <c r="O87" s="94"/>
      <c r="P87" s="94"/>
      <c r="Q87" s="94"/>
      <c r="R87" s="94"/>
      <c r="S87" s="94"/>
      <c r="U87" s="108"/>
      <c r="V87" s="108"/>
      <c r="W87" s="46"/>
    </row>
    <row r="88" spans="1:23" s="32" customFormat="1" ht="16.5" customHeight="1" x14ac:dyDescent="0.25">
      <c r="A88" s="87"/>
      <c r="B88" s="46"/>
      <c r="C88" s="46"/>
      <c r="D88" s="46"/>
      <c r="E88" s="46"/>
      <c r="F88" s="46"/>
      <c r="G88" s="46"/>
      <c r="H88" s="46"/>
      <c r="I88" s="108"/>
      <c r="J88" s="94"/>
      <c r="K88" s="46"/>
      <c r="L88" s="46"/>
      <c r="M88" s="94"/>
      <c r="N88" s="94"/>
      <c r="O88" s="94"/>
      <c r="P88" s="94"/>
      <c r="Q88" s="94"/>
      <c r="R88" s="94"/>
      <c r="S88" s="94"/>
      <c r="U88" s="108"/>
      <c r="V88" s="108"/>
      <c r="W88" s="46"/>
    </row>
    <row r="89" spans="1:23" s="32" customFormat="1" ht="16.5" customHeight="1" x14ac:dyDescent="0.25">
      <c r="A89" s="87"/>
      <c r="B89" s="46"/>
      <c r="C89" s="46"/>
      <c r="D89" s="46"/>
      <c r="E89" s="46"/>
      <c r="F89" s="46"/>
      <c r="G89" s="46"/>
      <c r="H89" s="46"/>
      <c r="I89" s="108"/>
      <c r="J89" s="94"/>
      <c r="K89" s="46"/>
      <c r="L89" s="46"/>
      <c r="M89" s="94"/>
      <c r="N89" s="94"/>
      <c r="O89" s="94"/>
      <c r="P89" s="94"/>
      <c r="Q89" s="94"/>
      <c r="R89" s="94"/>
      <c r="S89" s="94"/>
      <c r="U89" s="108"/>
      <c r="V89" s="108"/>
      <c r="W89" s="46"/>
    </row>
    <row r="90" spans="1:23" s="32" customFormat="1" ht="14.25" customHeight="1" x14ac:dyDescent="0.25">
      <c r="A90" s="87"/>
      <c r="B90" s="46"/>
      <c r="C90" s="46"/>
      <c r="D90" s="46"/>
      <c r="E90" s="46"/>
      <c r="F90" s="46"/>
      <c r="G90" s="46"/>
      <c r="I90" s="108"/>
      <c r="J90" s="94"/>
      <c r="K90" s="46"/>
      <c r="M90" s="94"/>
      <c r="N90" s="94"/>
      <c r="O90" s="94"/>
      <c r="P90" s="94"/>
      <c r="Q90" s="94"/>
      <c r="R90" s="94"/>
      <c r="S90" s="94"/>
      <c r="U90" s="108"/>
      <c r="V90" s="108"/>
      <c r="W90" s="46"/>
    </row>
    <row r="91" spans="1:23" s="32" customFormat="1" x14ac:dyDescent="0.25">
      <c r="A91" s="87"/>
      <c r="B91" s="46"/>
      <c r="C91" s="46"/>
      <c r="D91" s="46"/>
      <c r="E91" s="46"/>
      <c r="F91" s="46"/>
      <c r="G91" s="46"/>
      <c r="I91" s="46"/>
      <c r="J91" s="94"/>
      <c r="K91" s="46"/>
      <c r="M91" s="94"/>
      <c r="N91" s="94"/>
      <c r="O91" s="94"/>
      <c r="P91" s="94"/>
      <c r="Q91" s="94"/>
      <c r="R91" s="94"/>
      <c r="S91" s="94"/>
      <c r="U91" s="46"/>
      <c r="V91" s="46"/>
      <c r="W91" s="46"/>
    </row>
    <row r="92" spans="1:23" s="32" customFormat="1" ht="15" x14ac:dyDescent="0.25">
      <c r="A92" s="11"/>
      <c r="B92" s="21"/>
      <c r="C92" s="21"/>
      <c r="D92" s="6"/>
      <c r="E92" s="21"/>
      <c r="F92" s="21"/>
      <c r="G92" s="6"/>
      <c r="H92" s="61"/>
      <c r="I92" s="21"/>
      <c r="J92" s="21"/>
      <c r="K92" s="6"/>
      <c r="L92" s="61"/>
      <c r="M92" s="21"/>
      <c r="N92" s="21"/>
      <c r="O92" s="89"/>
      <c r="P92" s="89"/>
      <c r="Q92" s="21"/>
      <c r="R92" s="21"/>
      <c r="S92" s="89"/>
      <c r="U92" s="21"/>
      <c r="V92" s="21"/>
      <c r="W92" s="6"/>
    </row>
    <row r="93" spans="1:23" s="32" customFormat="1" ht="15.75" customHeight="1" x14ac:dyDescent="0.25">
      <c r="A93" s="90"/>
      <c r="B93" s="90"/>
      <c r="C93" s="90"/>
      <c r="D93" s="90"/>
      <c r="E93" s="90"/>
      <c r="F93" s="90"/>
      <c r="G93" s="90"/>
      <c r="H93" s="6"/>
      <c r="I93" s="105"/>
      <c r="J93" s="100"/>
      <c r="K93" s="100"/>
      <c r="L93" s="6"/>
      <c r="M93" s="107"/>
      <c r="N93" s="102"/>
      <c r="O93" s="102"/>
      <c r="P93" s="102"/>
      <c r="Q93" s="101"/>
      <c r="R93" s="102"/>
      <c r="S93" s="102"/>
      <c r="U93" s="99"/>
      <c r="V93" s="100"/>
      <c r="W93" s="100"/>
    </row>
    <row r="94" spans="1:23" s="32" customFormat="1" ht="36.75" customHeight="1" x14ac:dyDescent="0.25">
      <c r="A94" s="92"/>
      <c r="B94" s="92"/>
      <c r="C94" s="92"/>
      <c r="D94" s="92"/>
      <c r="E94" s="92"/>
      <c r="F94" s="92"/>
      <c r="G94" s="92"/>
      <c r="H94" s="6"/>
      <c r="I94" s="53"/>
      <c r="J94" s="85"/>
      <c r="K94" s="100"/>
      <c r="L94" s="6"/>
      <c r="M94" s="95"/>
      <c r="N94" s="96"/>
      <c r="O94" s="102"/>
      <c r="P94" s="102"/>
      <c r="Q94" s="95"/>
      <c r="R94" s="104"/>
      <c r="S94" s="102"/>
      <c r="U94" s="53"/>
      <c r="V94" s="54"/>
      <c r="W94" s="100"/>
    </row>
    <row r="95" spans="1:23" s="32" customFormat="1" ht="15" x14ac:dyDescent="0.25">
      <c r="A95" s="36"/>
      <c r="B95" s="36"/>
      <c r="C95" s="36"/>
      <c r="D95" s="36"/>
      <c r="E95" s="36"/>
      <c r="F95" s="36"/>
      <c r="G95" s="36"/>
      <c r="H95" s="6"/>
      <c r="I95" s="53"/>
      <c r="J95" s="54"/>
      <c r="K95" s="100"/>
      <c r="L95" s="6"/>
      <c r="M95" s="95"/>
      <c r="N95" s="104"/>
      <c r="O95" s="102"/>
      <c r="P95" s="102"/>
      <c r="Q95" s="95"/>
      <c r="R95" s="104"/>
      <c r="S95" s="102"/>
      <c r="U95" s="53"/>
      <c r="V95" s="54"/>
      <c r="W95" s="100"/>
    </row>
    <row r="96" spans="1:23" s="32" customFormat="1" ht="14.25" customHeight="1" x14ac:dyDescent="0.25">
      <c r="A96" s="36"/>
      <c r="B96" s="36"/>
      <c r="C96" s="36"/>
      <c r="D96" s="36"/>
      <c r="E96" s="36"/>
      <c r="F96" s="36"/>
      <c r="G96" s="36"/>
      <c r="H96" s="100"/>
      <c r="I96" s="100"/>
      <c r="J96" s="100"/>
      <c r="K96" s="100"/>
      <c r="L96" s="100"/>
      <c r="M96" s="102"/>
      <c r="N96" s="102"/>
      <c r="O96" s="102"/>
      <c r="P96" s="102"/>
      <c r="Q96" s="102"/>
      <c r="R96" s="102"/>
      <c r="S96" s="102"/>
      <c r="U96" s="100"/>
      <c r="V96" s="100"/>
      <c r="W96" s="100"/>
    </row>
    <row r="97" spans="1:23" s="32" customFormat="1" ht="26.25" customHeight="1" x14ac:dyDescent="0.25">
      <c r="A97" s="21"/>
      <c r="B97" s="21"/>
      <c r="C97" s="21"/>
      <c r="D97" s="21"/>
      <c r="E97" s="21"/>
      <c r="F97" s="21"/>
      <c r="G97" s="21"/>
      <c r="H97" s="100"/>
      <c r="I97" s="21"/>
      <c r="J97" s="21"/>
      <c r="K97" s="21"/>
      <c r="L97" s="100"/>
      <c r="M97" s="21"/>
      <c r="N97" s="21"/>
      <c r="O97" s="21"/>
      <c r="P97" s="21"/>
      <c r="Q97" s="21"/>
      <c r="R97" s="21"/>
      <c r="S97" s="21"/>
      <c r="U97" s="21"/>
      <c r="V97" s="21"/>
      <c r="W97" s="21"/>
    </row>
    <row r="98" spans="1:23" s="32" customFormat="1" ht="14.25" customHeight="1" x14ac:dyDescent="0.25">
      <c r="A98" s="20"/>
      <c r="B98" s="84"/>
      <c r="C98" s="84"/>
      <c r="D98" s="84"/>
      <c r="E98" s="84"/>
      <c r="F98" s="84"/>
      <c r="G98" s="84"/>
      <c r="H98" s="100"/>
      <c r="I98" s="84"/>
      <c r="J98" s="84"/>
      <c r="K98" s="84"/>
      <c r="L98" s="100"/>
      <c r="M98" s="84"/>
      <c r="N98" s="84"/>
      <c r="O98" s="84"/>
      <c r="P98" s="84"/>
      <c r="Q98" s="84"/>
      <c r="R98" s="84"/>
      <c r="S98" s="84"/>
      <c r="U98" s="84"/>
      <c r="V98" s="84"/>
      <c r="W98" s="84"/>
    </row>
    <row r="99" spans="1:23" s="32" customFormat="1" ht="14.25" customHeight="1" x14ac:dyDescent="0.25">
      <c r="A99" s="86"/>
      <c r="B99" s="46"/>
      <c r="C99" s="46"/>
      <c r="D99" s="46"/>
      <c r="E99" s="46"/>
      <c r="F99" s="46"/>
      <c r="G99" s="46"/>
      <c r="H99" s="21"/>
      <c r="I99" s="97"/>
      <c r="J99" s="46"/>
      <c r="K99" s="46"/>
      <c r="L99" s="21"/>
      <c r="M99" s="98"/>
      <c r="N99" s="94"/>
      <c r="O99" s="94"/>
      <c r="P99" s="94"/>
      <c r="Q99" s="98"/>
      <c r="R99" s="94"/>
      <c r="S99" s="94"/>
      <c r="U99" s="97"/>
      <c r="V99" s="46"/>
      <c r="W99" s="46"/>
    </row>
    <row r="100" spans="1:23" s="32" customFormat="1" ht="15" customHeight="1" x14ac:dyDescent="0.25">
      <c r="A100" s="86"/>
      <c r="B100" s="46"/>
      <c r="C100" s="46"/>
      <c r="D100" s="46"/>
      <c r="E100" s="46"/>
      <c r="F100" s="46"/>
      <c r="G100" s="46"/>
      <c r="H100" s="20"/>
      <c r="I100" s="46"/>
      <c r="J100" s="46"/>
      <c r="K100" s="46"/>
      <c r="L100" s="20"/>
      <c r="M100" s="94"/>
      <c r="N100" s="94"/>
      <c r="O100" s="94"/>
      <c r="P100" s="94"/>
      <c r="Q100" s="94"/>
      <c r="R100" s="94"/>
      <c r="S100" s="94"/>
      <c r="U100" s="97"/>
      <c r="V100" s="46"/>
      <c r="W100" s="46"/>
    </row>
    <row r="101" spans="1:23" s="32" customFormat="1" ht="15" customHeight="1" x14ac:dyDescent="0.25">
      <c r="A101" s="8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94"/>
      <c r="N101" s="94"/>
      <c r="O101" s="94"/>
      <c r="P101" s="94"/>
      <c r="Q101" s="94"/>
      <c r="R101" s="94"/>
      <c r="S101" s="94"/>
      <c r="U101" s="97"/>
      <c r="V101" s="46"/>
      <c r="W101" s="46"/>
    </row>
    <row r="102" spans="1:23" s="32" customFormat="1" ht="15" customHeight="1" x14ac:dyDescent="0.25">
      <c r="A102" s="111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94"/>
      <c r="N102" s="94"/>
      <c r="O102" s="94"/>
      <c r="P102" s="94"/>
      <c r="Q102" s="94"/>
      <c r="R102" s="94"/>
      <c r="S102" s="94"/>
      <c r="U102" s="97"/>
      <c r="V102" s="46"/>
      <c r="W102" s="46"/>
    </row>
    <row r="103" spans="1:23" s="32" customFormat="1" ht="15" customHeight="1" x14ac:dyDescent="0.25">
      <c r="A103" s="111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94"/>
      <c r="N103" s="94"/>
      <c r="O103" s="94"/>
      <c r="P103" s="94"/>
      <c r="Q103" s="94"/>
      <c r="R103" s="94"/>
      <c r="S103" s="94"/>
      <c r="U103" s="97"/>
      <c r="V103" s="46"/>
      <c r="W103" s="46"/>
    </row>
    <row r="104" spans="1:23" s="32" customFormat="1" ht="15" customHeight="1" x14ac:dyDescent="0.25">
      <c r="A104" s="111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94"/>
      <c r="N104" s="94"/>
      <c r="O104" s="94"/>
      <c r="P104" s="94"/>
      <c r="Q104" s="94"/>
      <c r="R104" s="94"/>
      <c r="S104" s="94"/>
      <c r="U104" s="97"/>
      <c r="V104" s="46"/>
      <c r="W104" s="46"/>
    </row>
    <row r="105" spans="1:23" s="32" customFormat="1" ht="14.25" customHeight="1" x14ac:dyDescent="0.25">
      <c r="A105" s="111"/>
      <c r="B105" s="46"/>
      <c r="C105" s="46"/>
      <c r="D105" s="46"/>
      <c r="E105" s="46"/>
      <c r="F105" s="46"/>
      <c r="G105" s="46"/>
      <c r="H105" s="46"/>
      <c r="I105" s="97"/>
      <c r="J105" s="46"/>
      <c r="K105" s="46"/>
      <c r="L105" s="46"/>
      <c r="M105" s="98"/>
      <c r="N105" s="94"/>
      <c r="O105" s="94"/>
      <c r="P105" s="94"/>
      <c r="Q105" s="98"/>
      <c r="R105" s="94"/>
      <c r="S105" s="94"/>
      <c r="U105" s="97"/>
      <c r="V105" s="46"/>
      <c r="W105" s="46"/>
    </row>
    <row r="106" spans="1:23" s="32" customFormat="1" ht="14.25" customHeight="1" x14ac:dyDescent="0.25">
      <c r="A106" s="111"/>
      <c r="B106" s="46"/>
      <c r="C106" s="46"/>
      <c r="D106" s="46"/>
      <c r="E106" s="46"/>
      <c r="F106" s="46"/>
      <c r="G106" s="46"/>
      <c r="H106" s="46"/>
      <c r="I106" s="97"/>
      <c r="J106" s="46"/>
      <c r="K106" s="46"/>
      <c r="L106" s="46"/>
      <c r="M106" s="98"/>
      <c r="N106" s="94"/>
      <c r="O106" s="94"/>
      <c r="P106" s="94"/>
      <c r="Q106" s="98"/>
      <c r="R106" s="94"/>
      <c r="S106" s="94"/>
      <c r="U106" s="97"/>
      <c r="V106" s="46"/>
      <c r="W106" s="46"/>
    </row>
    <row r="107" spans="1:23" s="32" customFormat="1" ht="14.25" customHeight="1" x14ac:dyDescent="0.25">
      <c r="A107" s="86"/>
      <c r="B107" s="46"/>
      <c r="C107" s="46"/>
      <c r="D107" s="46"/>
      <c r="E107" s="46"/>
      <c r="F107" s="46"/>
      <c r="G107" s="46"/>
      <c r="H107" s="46"/>
      <c r="I107" s="97"/>
      <c r="J107" s="46"/>
      <c r="K107" s="46"/>
      <c r="L107" s="46"/>
      <c r="M107" s="98"/>
      <c r="N107" s="94"/>
      <c r="O107" s="94"/>
      <c r="P107" s="94"/>
      <c r="Q107" s="98"/>
      <c r="R107" s="94"/>
      <c r="S107" s="94"/>
      <c r="U107" s="97"/>
      <c r="V107" s="46"/>
      <c r="W107" s="46"/>
    </row>
    <row r="108" spans="1:23" s="32" customFormat="1" x14ac:dyDescent="0.25">
      <c r="A108" s="86"/>
      <c r="B108" s="46"/>
      <c r="C108" s="46"/>
      <c r="D108" s="46"/>
      <c r="E108" s="46"/>
      <c r="F108" s="46"/>
      <c r="G108" s="46"/>
      <c r="H108" s="46"/>
      <c r="I108" s="97"/>
      <c r="J108" s="46"/>
      <c r="K108" s="46"/>
      <c r="L108" s="46"/>
      <c r="M108" s="98"/>
      <c r="N108" s="94"/>
      <c r="O108" s="94"/>
      <c r="P108" s="94"/>
      <c r="Q108" s="98"/>
      <c r="R108" s="94"/>
      <c r="S108" s="94"/>
      <c r="U108" s="97"/>
      <c r="V108" s="46"/>
      <c r="W108" s="46"/>
    </row>
    <row r="109" spans="1:23" s="32" customFormat="1" x14ac:dyDescent="0.25">
      <c r="A109" s="8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94"/>
      <c r="N109" s="94"/>
      <c r="O109" s="94"/>
      <c r="P109" s="94"/>
      <c r="Q109" s="94"/>
      <c r="R109" s="94"/>
      <c r="S109" s="94"/>
      <c r="U109" s="46"/>
      <c r="V109" s="46"/>
      <c r="W109" s="46"/>
    </row>
    <row r="110" spans="1:23" s="32" customFormat="1" ht="15" x14ac:dyDescent="0.25">
      <c r="A110" s="36"/>
      <c r="B110" s="21"/>
      <c r="C110" s="21"/>
      <c r="D110" s="6"/>
      <c r="E110" s="21"/>
      <c r="F110" s="21"/>
      <c r="G110" s="6"/>
      <c r="H110" s="46"/>
      <c r="I110" s="21"/>
      <c r="J110" s="21"/>
      <c r="K110" s="6"/>
      <c r="L110" s="46"/>
      <c r="M110" s="21"/>
      <c r="N110" s="21"/>
      <c r="O110" s="89"/>
      <c r="P110" s="89"/>
      <c r="Q110" s="21"/>
      <c r="R110" s="21"/>
      <c r="S110" s="89"/>
      <c r="U110" s="21"/>
      <c r="V110" s="21"/>
      <c r="W110" s="6"/>
    </row>
    <row r="111" spans="1:23" s="32" customFormat="1" ht="31.5" customHeight="1" x14ac:dyDescent="0.2">
      <c r="A111" s="90"/>
      <c r="B111" s="90"/>
      <c r="C111" s="90"/>
      <c r="D111" s="90"/>
      <c r="E111" s="90"/>
      <c r="F111" s="90"/>
      <c r="G111" s="90"/>
      <c r="H111" s="46"/>
      <c r="I111" s="105"/>
      <c r="J111" s="106"/>
      <c r="K111" s="46"/>
      <c r="L111" s="46"/>
      <c r="M111" s="107"/>
      <c r="N111" s="106"/>
      <c r="O111" s="94"/>
      <c r="P111" s="94"/>
      <c r="Q111" s="107"/>
      <c r="R111" s="106"/>
      <c r="S111" s="94"/>
      <c r="U111" s="112"/>
      <c r="V111" s="46"/>
      <c r="W111" s="46"/>
    </row>
    <row r="112" spans="1:23" s="32" customFormat="1" ht="31.5" customHeight="1" x14ac:dyDescent="0.25">
      <c r="A112" s="92"/>
      <c r="B112" s="92"/>
      <c r="C112" s="92"/>
      <c r="D112" s="92"/>
      <c r="E112" s="92"/>
      <c r="F112" s="92"/>
      <c r="G112" s="92"/>
      <c r="H112" s="6"/>
      <c r="I112" s="53"/>
      <c r="J112" s="85"/>
      <c r="K112" s="100"/>
      <c r="L112" s="6"/>
      <c r="M112" s="95"/>
      <c r="N112" s="96"/>
      <c r="O112" s="102"/>
      <c r="P112" s="102"/>
      <c r="Q112" s="95"/>
      <c r="R112" s="104"/>
      <c r="S112" s="102"/>
      <c r="U112" s="53"/>
      <c r="V112" s="53"/>
      <c r="W112" s="53"/>
    </row>
    <row r="113" spans="1:23" s="32" customFormat="1" ht="14.25" customHeight="1" x14ac:dyDescent="0.25">
      <c r="A113" s="94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U113" s="46"/>
      <c r="V113" s="46"/>
      <c r="W113" s="46"/>
    </row>
    <row r="114" spans="1:23" s="32" customFormat="1" ht="14.25" customHeight="1" x14ac:dyDescent="0.25">
      <c r="A114" s="36"/>
      <c r="B114" s="36"/>
      <c r="C114" s="36"/>
      <c r="D114" s="36"/>
      <c r="E114" s="36"/>
      <c r="F114" s="36"/>
      <c r="G114" s="36"/>
      <c r="H114" s="46"/>
      <c r="L114" s="46"/>
    </row>
    <row r="115" spans="1:23" s="64" customFormat="1" x14ac:dyDescent="0.25"/>
    <row r="116" spans="1:23" s="32" customFormat="1" x14ac:dyDescent="0.25">
      <c r="A116" s="64"/>
    </row>
    <row r="117" spans="1:23" s="32" customFormat="1" x14ac:dyDescent="0.25">
      <c r="A117" s="64"/>
    </row>
    <row r="118" spans="1:23" s="32" customFormat="1" x14ac:dyDescent="0.25">
      <c r="A118" s="64"/>
    </row>
    <row r="119" spans="1:23" s="32" customFormat="1" x14ac:dyDescent="0.25">
      <c r="A119" s="64"/>
    </row>
    <row r="120" spans="1:23" s="32" customFormat="1" ht="15" x14ac:dyDescent="0.25">
      <c r="A120" s="88"/>
      <c r="B120" s="88"/>
      <c r="C120" s="88"/>
      <c r="D120" s="88"/>
      <c r="E120" s="88"/>
      <c r="F120" s="88"/>
      <c r="G120" s="88"/>
    </row>
    <row r="121" spans="1:23" s="32" customFormat="1" ht="29.25" customHeight="1" x14ac:dyDescent="0.25">
      <c r="A121" s="21"/>
      <c r="B121" s="21"/>
      <c r="C121" s="21"/>
      <c r="D121" s="21"/>
      <c r="E121" s="21"/>
      <c r="F121" s="21"/>
      <c r="G121" s="21"/>
      <c r="I121" s="21"/>
      <c r="J121" s="21"/>
      <c r="K121" s="21"/>
      <c r="M121" s="21"/>
      <c r="N121" s="21"/>
      <c r="O121" s="21"/>
      <c r="P121" s="21"/>
      <c r="Q121" s="21"/>
      <c r="R121" s="21"/>
      <c r="S121" s="21"/>
      <c r="U121" s="21"/>
      <c r="V121" s="21"/>
      <c r="W121" s="21"/>
    </row>
    <row r="122" spans="1:23" s="32" customFormat="1" x14ac:dyDescent="0.25">
      <c r="A122" s="20"/>
      <c r="B122" s="84"/>
      <c r="C122" s="84"/>
      <c r="D122" s="84"/>
      <c r="E122" s="84"/>
      <c r="F122" s="84"/>
      <c r="G122" s="84"/>
      <c r="I122" s="21"/>
      <c r="J122" s="21"/>
      <c r="K122" s="21"/>
      <c r="M122" s="21"/>
      <c r="N122" s="21"/>
      <c r="O122" s="21"/>
      <c r="P122" s="21"/>
      <c r="Q122" s="21"/>
      <c r="R122" s="21"/>
      <c r="S122" s="21"/>
      <c r="U122" s="21"/>
      <c r="V122" s="21"/>
      <c r="W122" s="21"/>
    </row>
    <row r="123" spans="1:23" s="32" customFormat="1" ht="14.25" customHeight="1" x14ac:dyDescent="0.25">
      <c r="A123" s="87"/>
      <c r="B123" s="46"/>
      <c r="C123" s="46"/>
      <c r="D123" s="46"/>
      <c r="E123" s="46"/>
      <c r="F123" s="46"/>
      <c r="G123" s="46"/>
      <c r="I123" s="46"/>
      <c r="J123" s="46"/>
      <c r="K123" s="46"/>
      <c r="M123" s="46"/>
      <c r="N123" s="46"/>
      <c r="O123" s="46"/>
      <c r="P123" s="46"/>
      <c r="Q123" s="46"/>
      <c r="R123" s="46"/>
      <c r="S123" s="46"/>
      <c r="U123" s="46"/>
      <c r="V123" s="46"/>
      <c r="W123" s="46"/>
    </row>
    <row r="124" spans="1:23" s="32" customFormat="1" ht="14.25" customHeight="1" x14ac:dyDescent="0.25">
      <c r="A124" s="87"/>
      <c r="B124" s="46"/>
      <c r="C124" s="46"/>
      <c r="D124" s="46"/>
      <c r="E124" s="46"/>
      <c r="F124" s="46"/>
      <c r="G124" s="46"/>
      <c r="I124" s="46"/>
      <c r="J124" s="46"/>
      <c r="K124" s="46"/>
      <c r="M124" s="46"/>
      <c r="N124" s="46"/>
      <c r="O124" s="46"/>
      <c r="P124" s="46"/>
      <c r="Q124" s="46"/>
      <c r="R124" s="46"/>
      <c r="S124" s="46"/>
      <c r="U124" s="46"/>
      <c r="V124" s="46"/>
      <c r="W124" s="46"/>
    </row>
    <row r="125" spans="1:23" s="32" customFormat="1" ht="14.25" customHeight="1" x14ac:dyDescent="0.25">
      <c r="A125" s="87"/>
      <c r="B125" s="46"/>
      <c r="C125" s="46"/>
      <c r="D125" s="46"/>
      <c r="E125" s="46"/>
      <c r="F125" s="46"/>
      <c r="G125" s="46"/>
      <c r="I125" s="46"/>
      <c r="J125" s="46"/>
      <c r="K125" s="46"/>
      <c r="M125" s="46"/>
      <c r="N125" s="46"/>
      <c r="O125" s="46"/>
      <c r="P125" s="46"/>
      <c r="Q125" s="46"/>
      <c r="R125" s="46"/>
      <c r="S125" s="46"/>
      <c r="U125" s="46"/>
      <c r="V125" s="46"/>
      <c r="W125" s="46"/>
    </row>
    <row r="126" spans="1:23" s="32" customFormat="1" ht="14.25" customHeight="1" x14ac:dyDescent="0.25">
      <c r="A126" s="87"/>
      <c r="B126" s="46"/>
      <c r="C126" s="46"/>
      <c r="D126" s="46"/>
      <c r="E126" s="46"/>
      <c r="F126" s="46"/>
      <c r="G126" s="46"/>
      <c r="I126" s="46"/>
      <c r="J126" s="46"/>
      <c r="K126" s="46"/>
      <c r="M126" s="46"/>
      <c r="N126" s="46"/>
      <c r="O126" s="46"/>
      <c r="P126" s="46"/>
      <c r="Q126" s="46"/>
      <c r="R126" s="46"/>
      <c r="S126" s="46"/>
      <c r="U126" s="46"/>
      <c r="V126" s="46"/>
      <c r="W126" s="46"/>
    </row>
    <row r="127" spans="1:23" s="32" customFormat="1" ht="14.25" customHeight="1" x14ac:dyDescent="0.25">
      <c r="A127" s="87"/>
      <c r="B127" s="46"/>
      <c r="C127" s="46"/>
      <c r="D127" s="46"/>
      <c r="E127" s="46"/>
      <c r="F127" s="46"/>
      <c r="G127" s="46"/>
      <c r="I127" s="46"/>
      <c r="J127" s="46"/>
      <c r="K127" s="46"/>
      <c r="M127" s="46"/>
      <c r="N127" s="46"/>
      <c r="O127" s="46"/>
      <c r="P127" s="46"/>
      <c r="Q127" s="46"/>
      <c r="R127" s="46"/>
      <c r="S127" s="46"/>
      <c r="U127" s="46"/>
      <c r="V127" s="46"/>
      <c r="W127" s="46"/>
    </row>
    <row r="128" spans="1:23" s="32" customFormat="1" ht="14.25" customHeight="1" x14ac:dyDescent="0.25">
      <c r="A128" s="87"/>
      <c r="B128" s="46"/>
      <c r="C128" s="46"/>
      <c r="D128" s="46"/>
      <c r="E128" s="46"/>
      <c r="F128" s="46"/>
      <c r="G128" s="46"/>
      <c r="I128" s="46"/>
      <c r="J128" s="46"/>
      <c r="K128" s="46"/>
      <c r="M128" s="46"/>
      <c r="N128" s="46"/>
      <c r="O128" s="46"/>
      <c r="P128" s="46"/>
      <c r="Q128" s="46"/>
      <c r="R128" s="46"/>
      <c r="S128" s="46"/>
      <c r="U128" s="46"/>
      <c r="V128" s="46"/>
      <c r="W128" s="46"/>
    </row>
    <row r="129" spans="1:24" s="32" customFormat="1" ht="14.25" customHeight="1" x14ac:dyDescent="0.25">
      <c r="A129" s="87"/>
      <c r="B129" s="46"/>
      <c r="C129" s="46"/>
      <c r="D129" s="46"/>
      <c r="E129" s="46"/>
      <c r="F129" s="46"/>
      <c r="G129" s="46"/>
      <c r="I129" s="46"/>
      <c r="J129" s="46"/>
      <c r="K129" s="46"/>
      <c r="M129" s="46"/>
      <c r="N129" s="46"/>
      <c r="O129" s="46"/>
      <c r="P129" s="46"/>
      <c r="Q129" s="46"/>
      <c r="R129" s="46"/>
      <c r="S129" s="46"/>
      <c r="U129" s="46"/>
      <c r="V129" s="46"/>
      <c r="W129" s="46"/>
    </row>
    <row r="130" spans="1:24" s="32" customFormat="1" ht="14.25" customHeight="1" x14ac:dyDescent="0.25">
      <c r="A130" s="87"/>
      <c r="B130" s="46"/>
      <c r="C130" s="46"/>
      <c r="D130" s="46"/>
      <c r="E130" s="46"/>
      <c r="F130" s="46"/>
      <c r="G130" s="46"/>
      <c r="I130" s="46"/>
      <c r="J130" s="46"/>
      <c r="K130" s="46"/>
      <c r="M130" s="46"/>
      <c r="N130" s="46"/>
      <c r="O130" s="46"/>
      <c r="P130" s="46"/>
      <c r="Q130" s="46"/>
      <c r="R130" s="46"/>
      <c r="S130" s="46"/>
      <c r="U130" s="46"/>
      <c r="V130" s="46"/>
      <c r="W130" s="46"/>
    </row>
    <row r="131" spans="1:24" s="32" customFormat="1" ht="14.25" customHeight="1" x14ac:dyDescent="0.25">
      <c r="A131" s="87"/>
      <c r="B131" s="46"/>
      <c r="C131" s="46"/>
      <c r="D131" s="46"/>
      <c r="E131" s="46"/>
      <c r="F131" s="46"/>
      <c r="G131" s="46"/>
      <c r="I131" s="46"/>
      <c r="J131" s="46"/>
      <c r="K131" s="46"/>
      <c r="M131" s="46"/>
      <c r="N131" s="46"/>
      <c r="O131" s="46"/>
      <c r="P131" s="46"/>
      <c r="Q131" s="46"/>
      <c r="R131" s="46"/>
      <c r="S131" s="46"/>
      <c r="U131" s="46"/>
      <c r="V131" s="46"/>
      <c r="W131" s="46"/>
    </row>
    <row r="132" spans="1:24" s="32" customFormat="1" ht="14.25" customHeight="1" x14ac:dyDescent="0.25">
      <c r="A132" s="87"/>
      <c r="B132" s="46"/>
      <c r="C132" s="46"/>
      <c r="D132" s="46"/>
      <c r="E132" s="46"/>
      <c r="F132" s="46"/>
      <c r="G132" s="46"/>
      <c r="I132" s="46"/>
      <c r="J132" s="46"/>
      <c r="K132" s="46"/>
      <c r="M132" s="46"/>
      <c r="N132" s="46"/>
      <c r="O132" s="46"/>
      <c r="P132" s="46"/>
      <c r="Q132" s="46"/>
      <c r="R132" s="46"/>
      <c r="S132" s="46"/>
      <c r="U132" s="46"/>
      <c r="V132" s="46"/>
      <c r="W132" s="46"/>
    </row>
    <row r="133" spans="1:24" s="32" customFormat="1" ht="14.25" customHeight="1" x14ac:dyDescent="0.25">
      <c r="A133" s="87"/>
      <c r="B133" s="46"/>
      <c r="C133" s="46"/>
      <c r="D133" s="46"/>
      <c r="E133" s="46"/>
      <c r="F133" s="46"/>
      <c r="G133" s="46"/>
      <c r="I133" s="46"/>
      <c r="J133" s="46"/>
      <c r="K133" s="46"/>
      <c r="M133" s="46"/>
      <c r="N133" s="46"/>
      <c r="O133" s="46"/>
      <c r="P133" s="46"/>
      <c r="Q133" s="46"/>
      <c r="R133" s="46"/>
      <c r="S133" s="46"/>
      <c r="U133" s="46"/>
      <c r="V133" s="46"/>
      <c r="W133" s="46"/>
    </row>
    <row r="134" spans="1:24" s="32" customFormat="1" ht="14.25" customHeight="1" x14ac:dyDescent="0.25">
      <c r="A134" s="86"/>
      <c r="B134" s="46"/>
      <c r="C134" s="46"/>
      <c r="D134" s="46"/>
      <c r="E134" s="46"/>
      <c r="F134" s="46"/>
      <c r="G134" s="46"/>
      <c r="I134" s="46"/>
      <c r="J134" s="46"/>
      <c r="K134" s="46"/>
      <c r="M134" s="46"/>
      <c r="N134" s="46"/>
      <c r="O134" s="46"/>
      <c r="P134" s="46"/>
      <c r="Q134" s="46"/>
      <c r="R134" s="46"/>
      <c r="S134" s="46"/>
      <c r="U134" s="46"/>
      <c r="V134" s="46"/>
      <c r="W134" s="46"/>
    </row>
    <row r="135" spans="1:24" s="32" customFormat="1" ht="14.25" customHeight="1" x14ac:dyDescent="0.25">
      <c r="A135" s="87"/>
      <c r="B135" s="46"/>
      <c r="C135" s="46"/>
      <c r="D135" s="46"/>
      <c r="E135" s="46"/>
      <c r="F135" s="46"/>
      <c r="G135" s="46"/>
      <c r="I135" s="46"/>
      <c r="J135" s="46"/>
      <c r="K135" s="46"/>
      <c r="M135" s="46"/>
      <c r="N135" s="46"/>
      <c r="O135" s="46"/>
      <c r="P135" s="46"/>
      <c r="Q135" s="46"/>
      <c r="R135" s="46"/>
      <c r="S135" s="46"/>
      <c r="U135" s="46"/>
      <c r="V135" s="46"/>
      <c r="W135" s="46"/>
    </row>
    <row r="136" spans="1:24" s="32" customFormat="1" ht="14.25" customHeight="1" x14ac:dyDescent="0.25">
      <c r="A136" s="86"/>
      <c r="B136" s="46"/>
      <c r="C136" s="46"/>
      <c r="D136" s="46"/>
      <c r="E136" s="46"/>
      <c r="F136" s="46"/>
      <c r="G136" s="46"/>
      <c r="I136" s="46"/>
      <c r="J136" s="46"/>
      <c r="K136" s="46"/>
      <c r="M136" s="46"/>
      <c r="N136" s="46"/>
      <c r="O136" s="46"/>
      <c r="P136" s="46"/>
      <c r="Q136" s="46"/>
      <c r="R136" s="46"/>
      <c r="S136" s="46"/>
      <c r="U136" s="46"/>
      <c r="V136" s="46"/>
      <c r="W136" s="46"/>
    </row>
    <row r="137" spans="1:24" s="32" customFormat="1" ht="15" x14ac:dyDescent="0.25">
      <c r="A137" s="36"/>
      <c r="B137" s="46"/>
      <c r="C137" s="46"/>
      <c r="D137" s="6"/>
      <c r="E137" s="46"/>
      <c r="F137" s="46"/>
      <c r="G137" s="6"/>
      <c r="I137" s="21"/>
      <c r="J137" s="21"/>
      <c r="K137" s="89"/>
      <c r="M137" s="21"/>
      <c r="N137" s="21"/>
      <c r="O137" s="89"/>
      <c r="P137" s="113"/>
      <c r="Q137" s="21"/>
      <c r="R137" s="21"/>
      <c r="S137" s="89"/>
      <c r="U137" s="21"/>
      <c r="V137" s="21"/>
      <c r="W137" s="6"/>
    </row>
    <row r="138" spans="1:24" s="32" customFormat="1" ht="32.25" customHeight="1" x14ac:dyDescent="0.25">
      <c r="A138" s="90"/>
      <c r="B138" s="90"/>
      <c r="C138" s="90"/>
      <c r="D138" s="90"/>
      <c r="E138" s="90"/>
      <c r="F138" s="90"/>
      <c r="G138" s="90"/>
      <c r="K138" s="91"/>
      <c r="O138" s="91"/>
      <c r="P138" s="91"/>
      <c r="S138" s="91"/>
    </row>
    <row r="139" spans="1:24" s="32" customFormat="1" ht="28.5" customHeight="1" x14ac:dyDescent="0.25">
      <c r="A139" s="92"/>
      <c r="B139" s="92"/>
      <c r="C139" s="92"/>
      <c r="D139" s="92"/>
      <c r="E139" s="92"/>
      <c r="F139" s="92"/>
      <c r="G139" s="92"/>
      <c r="I139" s="53"/>
      <c r="J139" s="85"/>
      <c r="M139" s="53"/>
      <c r="N139" s="85"/>
      <c r="Q139" s="53"/>
      <c r="R139" s="54"/>
      <c r="U139" s="53"/>
      <c r="V139" s="85"/>
    </row>
    <row r="140" spans="1:24" x14ac:dyDescent="0.25">
      <c r="L140" s="32"/>
      <c r="W140" s="2"/>
      <c r="X140" s="1"/>
    </row>
    <row r="141" spans="1:24" x14ac:dyDescent="0.25">
      <c r="L141" s="32"/>
      <c r="W141" s="2"/>
      <c r="X141" s="1"/>
    </row>
    <row r="142" spans="1:24" x14ac:dyDescent="0.25">
      <c r="W142" s="2"/>
      <c r="X142" s="1"/>
    </row>
    <row r="143" spans="1:24" x14ac:dyDescent="0.25">
      <c r="W143" s="2"/>
      <c r="X143" s="1"/>
    </row>
    <row r="144" spans="1:24" x14ac:dyDescent="0.25">
      <c r="W144" s="2"/>
      <c r="X144" s="1"/>
    </row>
    <row r="145" spans="23:24" x14ac:dyDescent="0.25">
      <c r="W145" s="2"/>
      <c r="X145" s="1"/>
    </row>
    <row r="146" spans="23:24" x14ac:dyDescent="0.25">
      <c r="W146" s="2"/>
      <c r="X146" s="1"/>
    </row>
    <row r="147" spans="23:24" x14ac:dyDescent="0.25">
      <c r="W147" s="2"/>
      <c r="X147" s="1"/>
    </row>
    <row r="148" spans="23:24" x14ac:dyDescent="0.25">
      <c r="W148" s="2"/>
      <c r="X148" s="1"/>
    </row>
    <row r="149" spans="23:24" x14ac:dyDescent="0.25">
      <c r="W149" s="2"/>
      <c r="X149" s="1"/>
    </row>
    <row r="150" spans="23:24" x14ac:dyDescent="0.25">
      <c r="W150" s="2"/>
      <c r="X150" s="1"/>
    </row>
    <row r="151" spans="23:24" x14ac:dyDescent="0.25">
      <c r="W151" s="2"/>
      <c r="X151" s="1"/>
    </row>
    <row r="152" spans="23:24" x14ac:dyDescent="0.25">
      <c r="W152" s="2"/>
      <c r="X152" s="1"/>
    </row>
    <row r="153" spans="23:24" x14ac:dyDescent="0.25">
      <c r="W153" s="2"/>
      <c r="X153" s="1"/>
    </row>
    <row r="154" spans="23:24" x14ac:dyDescent="0.25">
      <c r="W154" s="2"/>
      <c r="X154" s="1"/>
    </row>
    <row r="155" spans="23:24" x14ac:dyDescent="0.25">
      <c r="W155" s="2"/>
      <c r="X155" s="1"/>
    </row>
    <row r="156" spans="23:24" x14ac:dyDescent="0.25">
      <c r="W156" s="2"/>
      <c r="X156" s="1"/>
    </row>
    <row r="157" spans="23:24" x14ac:dyDescent="0.25">
      <c r="W157" s="2"/>
      <c r="X157" s="1"/>
    </row>
    <row r="158" spans="23:24" x14ac:dyDescent="0.25">
      <c r="W158" s="2"/>
      <c r="X158" s="1"/>
    </row>
    <row r="159" spans="23:24" x14ac:dyDescent="0.25">
      <c r="W159" s="2"/>
      <c r="X159" s="1"/>
    </row>
    <row r="160" spans="23:24" x14ac:dyDescent="0.25">
      <c r="W160" s="2"/>
      <c r="X160" s="1"/>
    </row>
    <row r="161" spans="23:24" x14ac:dyDescent="0.25">
      <c r="W161" s="2"/>
      <c r="X161" s="1"/>
    </row>
    <row r="162" spans="23:24" x14ac:dyDescent="0.25">
      <c r="W162" s="2"/>
      <c r="X162" s="1"/>
    </row>
    <row r="163" spans="23:24" x14ac:dyDescent="0.25">
      <c r="W163" s="2"/>
      <c r="X163" s="1"/>
    </row>
    <row r="164" spans="23:24" x14ac:dyDescent="0.25">
      <c r="W164" s="2"/>
      <c r="X164" s="1"/>
    </row>
    <row r="165" spans="23:24" x14ac:dyDescent="0.25">
      <c r="W165" s="2"/>
      <c r="X165" s="1"/>
    </row>
    <row r="166" spans="23:24" x14ac:dyDescent="0.25">
      <c r="W166" s="2"/>
      <c r="X166" s="1"/>
    </row>
    <row r="167" spans="23:24" x14ac:dyDescent="0.25">
      <c r="W167" s="2"/>
      <c r="X167" s="1"/>
    </row>
    <row r="168" spans="23:24" x14ac:dyDescent="0.25">
      <c r="W168" s="2"/>
      <c r="X168" s="1"/>
    </row>
    <row r="169" spans="23:24" x14ac:dyDescent="0.25">
      <c r="W169" s="2"/>
      <c r="X169" s="1"/>
    </row>
    <row r="170" spans="23:24" x14ac:dyDescent="0.25">
      <c r="W170" s="2"/>
      <c r="X170" s="1"/>
    </row>
    <row r="171" spans="23:24" x14ac:dyDescent="0.25">
      <c r="W171" s="2"/>
      <c r="X171" s="1"/>
    </row>
  </sheetData>
  <mergeCells count="15">
    <mergeCell ref="A2:G2"/>
    <mergeCell ref="A22:G22"/>
    <mergeCell ref="A21:G21"/>
    <mergeCell ref="A74:G74"/>
    <mergeCell ref="A73:G73"/>
    <mergeCell ref="A57:G57"/>
    <mergeCell ref="A58:G58"/>
    <mergeCell ref="A38:G38"/>
    <mergeCell ref="A39:G39"/>
    <mergeCell ref="A93:G93"/>
    <mergeCell ref="A94:G94"/>
    <mergeCell ref="A112:G112"/>
    <mergeCell ref="A139:G139"/>
    <mergeCell ref="A138:G138"/>
    <mergeCell ref="A111:G111"/>
  </mergeCells>
  <pageMargins left="0.19685039370078741" right="0.19685039370078741" top="0.27559055118110237" bottom="0.27559055118110237" header="0.15748031496062992" footer="0.15748031496062992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2018-19</vt:lpstr>
      <vt:lpstr>Sheet2</vt:lpstr>
      <vt:lpstr>Sheet3</vt:lpstr>
      <vt:lpstr>'2018-19'!Print_Area</vt:lpstr>
    </vt:vector>
  </TitlesOfParts>
  <Company>East Devon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Laurelie Gifford (ID: lgifford on PC2222)</dc:creator>
  <cp:lastModifiedBy>Paula</cp:lastModifiedBy>
  <cp:lastPrinted>2017-02-20T15:09:34Z</cp:lastPrinted>
  <dcterms:created xsi:type="dcterms:W3CDTF">2012-02-01T11:42:37Z</dcterms:created>
  <dcterms:modified xsi:type="dcterms:W3CDTF">2018-01-11T14:14:56Z</dcterms:modified>
</cp:coreProperties>
</file>